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xr:revisionPtr revIDLastSave="0" documentId="13_ncr:1_{CBD1D739-8639-426C-8750-66570F2736B5}" xr6:coauthVersionLast="47" xr6:coauthVersionMax="47" xr10:uidLastSave="{00000000-0000-0000-0000-000000000000}"/>
  <bookViews>
    <workbookView xWindow="-120" yWindow="-120" windowWidth="20730" windowHeight="11160" tabRatio="805" activeTab="1" xr2:uid="{00000000-000D-0000-FFFF-FFFF00000000}"/>
  </bookViews>
  <sheets>
    <sheet name="一覧 " sheetId="43" r:id="rId1"/>
    <sheet name="様式2" sheetId="75" r:id="rId2"/>
    <sheet name="資料3" sheetId="67" r:id="rId3"/>
    <sheet name="資料4" sheetId="77" r:id="rId4"/>
    <sheet name="資料5" sheetId="78" r:id="rId5"/>
    <sheet name="資料6" sheetId="79" r:id="rId6"/>
    <sheet name="資料7" sheetId="80" r:id="rId7"/>
    <sheet name="資料8" sheetId="81" r:id="rId8"/>
    <sheet name="資料9" sheetId="83" r:id="rId9"/>
    <sheet name="資料10" sheetId="84" r:id="rId10"/>
  </sheets>
  <definedNames>
    <definedName name="_xlnm.Print_Area" localSheetId="0">'一覧 '!$A$1:$D$16</definedName>
    <definedName name="_xlnm.Print_Area" localSheetId="9">資料10!$A$1:$AC$52</definedName>
    <definedName name="_xlnm.Print_Area" localSheetId="2">資料3!$A$1:$AC$41</definedName>
    <definedName name="_xlnm.Print_Area" localSheetId="3">資料4!$A$1:$AC$50</definedName>
    <definedName name="_xlnm.Print_Area" localSheetId="4">資料5!$A$1:$AC$50</definedName>
    <definedName name="_xlnm.Print_Area" localSheetId="5">資料6!$A$1:$AC$50</definedName>
    <definedName name="_xlnm.Print_Area" localSheetId="6">資料7!$A$1:$AC$52</definedName>
    <definedName name="_xlnm.Print_Area" localSheetId="7">資料8!$A$1:$AC$50</definedName>
    <definedName name="_xlnm.Print_Area" localSheetId="8">資料9!$A$1:$AC$52</definedName>
    <definedName name="_xlnm.Print_Area" localSheetId="1">様式2!$A$1:$U$23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4" i="83" l="1"/>
  <c r="V45" i="83"/>
  <c r="Z43" i="77" l="1"/>
  <c r="D45" i="84"/>
  <c r="D44" i="84"/>
  <c r="D43" i="84"/>
  <c r="D45" i="83"/>
  <c r="D44" i="83"/>
  <c r="D43" i="83"/>
  <c r="D42" i="83"/>
  <c r="D44" i="81"/>
  <c r="D43" i="81"/>
  <c r="D42" i="81"/>
  <c r="D41" i="81"/>
  <c r="W31" i="67"/>
  <c r="AB31" i="67" s="1"/>
  <c r="R31" i="67"/>
  <c r="P19" i="75"/>
  <c r="D42" i="78" l="1"/>
  <c r="D44" i="78" s="1"/>
  <c r="D43" i="79"/>
  <c r="D42" i="79"/>
  <c r="D41" i="79"/>
  <c r="D44" i="79" s="1"/>
  <c r="D43" i="78"/>
  <c r="D44" i="80"/>
  <c r="D43" i="80"/>
  <c r="D45" i="80"/>
  <c r="D42" i="80"/>
  <c r="D43" i="77"/>
  <c r="D44" i="77" s="1"/>
  <c r="D46" i="80" l="1"/>
  <c r="G28" i="67"/>
  <c r="G24" i="67"/>
  <c r="G20" i="67"/>
  <c r="G16" i="67"/>
  <c r="G11" i="67"/>
  <c r="G12" i="67"/>
  <c r="G34" i="80"/>
  <c r="G35" i="80"/>
  <c r="G39" i="80"/>
  <c r="G38" i="80"/>
  <c r="G21" i="77"/>
  <c r="G22" i="77"/>
  <c r="P17" i="75"/>
  <c r="G19" i="84"/>
  <c r="G18" i="84"/>
  <c r="G22" i="84"/>
  <c r="F45" i="84" s="1"/>
  <c r="G23" i="84"/>
  <c r="G39" i="84"/>
  <c r="G38" i="84"/>
  <c r="G35" i="84"/>
  <c r="G34" i="84"/>
  <c r="G31" i="84"/>
  <c r="G30" i="84"/>
  <c r="N45" i="84" s="1"/>
  <c r="G27" i="84"/>
  <c r="G26" i="84"/>
  <c r="G39" i="83"/>
  <c r="G38" i="83"/>
  <c r="G35" i="83"/>
  <c r="G34" i="83"/>
  <c r="G31" i="83"/>
  <c r="G30" i="83"/>
  <c r="G27" i="83"/>
  <c r="G26" i="83"/>
  <c r="J45" i="83" s="1"/>
  <c r="G23" i="83"/>
  <c r="G22" i="83"/>
  <c r="F45" i="83" s="1"/>
  <c r="G19" i="83"/>
  <c r="G18" i="83"/>
  <c r="V45" i="84" l="1"/>
  <c r="Z44" i="84" s="1"/>
  <c r="R45" i="83"/>
  <c r="J45" i="84"/>
  <c r="R45" i="84"/>
  <c r="N45" i="83"/>
  <c r="R45" i="80"/>
  <c r="V45" i="80"/>
  <c r="G38" i="81" l="1"/>
  <c r="G37" i="81"/>
  <c r="V44" i="81" s="1"/>
  <c r="G34" i="81"/>
  <c r="G33" i="81"/>
  <c r="G30" i="81"/>
  <c r="G29" i="81"/>
  <c r="G26" i="81"/>
  <c r="G25" i="81"/>
  <c r="J44" i="81" s="1"/>
  <c r="G22" i="81"/>
  <c r="G21" i="81"/>
  <c r="F44" i="81" s="1"/>
  <c r="G18" i="81"/>
  <c r="G17" i="81"/>
  <c r="G31" i="80"/>
  <c r="G30" i="80"/>
  <c r="G27" i="80"/>
  <c r="G26" i="80"/>
  <c r="G23" i="80"/>
  <c r="G22" i="80"/>
  <c r="G19" i="80"/>
  <c r="G18" i="80"/>
  <c r="G38" i="79"/>
  <c r="G34" i="79"/>
  <c r="G30" i="79"/>
  <c r="G26" i="79"/>
  <c r="G22" i="79"/>
  <c r="G37" i="79"/>
  <c r="G33" i="79"/>
  <c r="R44" i="79" s="1"/>
  <c r="G29" i="79"/>
  <c r="G25" i="79"/>
  <c r="G21" i="79"/>
  <c r="F44" i="79" s="1"/>
  <c r="G18" i="79"/>
  <c r="G17" i="79"/>
  <c r="G38" i="78"/>
  <c r="G37" i="78"/>
  <c r="G34" i="78"/>
  <c r="G33" i="78"/>
  <c r="R44" i="78" s="1"/>
  <c r="G30" i="78"/>
  <c r="G29" i="78"/>
  <c r="N44" i="78" s="1"/>
  <c r="G26" i="78"/>
  <c r="G25" i="78"/>
  <c r="G22" i="78"/>
  <c r="G21" i="78"/>
  <c r="G18" i="78"/>
  <c r="G17" i="78"/>
  <c r="G38" i="77"/>
  <c r="G37" i="77"/>
  <c r="G34" i="77"/>
  <c r="G33" i="77"/>
  <c r="R44" i="77" s="1"/>
  <c r="G30" i="77"/>
  <c r="G29" i="77"/>
  <c r="N44" i="77" s="1"/>
  <c r="G26" i="77"/>
  <c r="G25" i="77"/>
  <c r="F44" i="77"/>
  <c r="G18" i="77"/>
  <c r="V44" i="79" l="1"/>
  <c r="F44" i="78"/>
  <c r="J44" i="78"/>
  <c r="N45" i="80"/>
  <c r="J45" i="80"/>
  <c r="R44" i="81"/>
  <c r="N44" i="81"/>
  <c r="Z43" i="81" s="1"/>
  <c r="F45" i="80"/>
  <c r="J44" i="79"/>
  <c r="N44" i="79"/>
  <c r="V44" i="78"/>
  <c r="V44" i="77"/>
  <c r="J44" i="77"/>
  <c r="Z43" i="79" l="1"/>
  <c r="Z43" i="78"/>
  <c r="Z44" i="80"/>
  <c r="G17" i="77"/>
  <c r="W34" i="67" l="1"/>
  <c r="W33" i="67"/>
  <c r="W32" i="67"/>
  <c r="R34" i="67"/>
  <c r="R32" i="67"/>
  <c r="G27" i="67"/>
  <c r="L34" i="67" s="1"/>
  <c r="R33" i="67"/>
  <c r="G23" i="67"/>
  <c r="L33" i="67" s="1"/>
  <c r="G19" i="67"/>
  <c r="L32" i="67" s="1"/>
  <c r="G15" i="67"/>
  <c r="L31" i="67" s="1"/>
  <c r="AB33" i="67" l="1"/>
  <c r="AB34" i="67"/>
  <c r="AB32" i="67"/>
  <c r="AB35" i="67"/>
</calcChain>
</file>

<file path=xl/sharedStrings.xml><?xml version="1.0" encoding="utf-8"?>
<sst xmlns="http://schemas.openxmlformats.org/spreadsheetml/2006/main" count="1258" uniqueCount="181">
  <si>
    <t>①氏名</t>
    <rPh sb="1" eb="3">
      <t>シメイ</t>
    </rPh>
    <phoneticPr fontId="1"/>
  </si>
  <si>
    <t>管理技術者の経歴等</t>
    <rPh sb="0" eb="2">
      <t>カンリ</t>
    </rPh>
    <rPh sb="2" eb="4">
      <t>ギジュツ</t>
    </rPh>
    <rPh sb="4" eb="5">
      <t>シャ</t>
    </rPh>
    <rPh sb="6" eb="8">
      <t>ケイレキ</t>
    </rPh>
    <rPh sb="8" eb="9">
      <t>トウ</t>
    </rPh>
    <phoneticPr fontId="1"/>
  </si>
  <si>
    <t>業 務 名</t>
  </si>
  <si>
    <t>構造種別</t>
    <phoneticPr fontId="1"/>
  </si>
  <si>
    <t>地上・地下</t>
    <phoneticPr fontId="1"/>
  </si>
  <si>
    <t>延べ面積</t>
    <phoneticPr fontId="1"/>
  </si>
  <si>
    <t>発注者名</t>
    <phoneticPr fontId="1"/>
  </si>
  <si>
    <t>F/B</t>
    <phoneticPr fontId="1"/>
  </si>
  <si>
    <t>㎡</t>
    <phoneticPr fontId="1"/>
  </si>
  <si>
    <t>造</t>
    <phoneticPr fontId="1"/>
  </si>
  <si>
    <t>同種</t>
  </si>
  <si>
    <t>同種</t>
    <phoneticPr fontId="1"/>
  </si>
  <si>
    <t>類似</t>
    <phoneticPr fontId="1"/>
  </si>
  <si>
    <t>実績番号</t>
    <phoneticPr fontId="1"/>
  </si>
  <si>
    <t>例</t>
    <phoneticPr fontId="1"/>
  </si>
  <si>
    <t>選択</t>
  </si>
  <si>
    <t>選択</t>
    <phoneticPr fontId="1"/>
  </si>
  <si>
    <t>SRC造一部鉄骨造</t>
    <phoneticPr fontId="1"/>
  </si>
  <si>
    <t>区分係数</t>
    <phoneticPr fontId="1"/>
  </si>
  <si>
    <t>備　考　欄</t>
    <phoneticPr fontId="1"/>
  </si>
  <si>
    <t>8F/B1</t>
    <phoneticPr fontId="1"/>
  </si>
  <si>
    <t>評価点</t>
    <rPh sb="0" eb="2">
      <t>ヒョウカ</t>
    </rPh>
    <rPh sb="2" eb="3">
      <t>テン</t>
    </rPh>
    <phoneticPr fontId="6"/>
  </si>
  <si>
    <t>有資格者数</t>
    <rPh sb="0" eb="4">
      <t>ユウシカクシャ</t>
    </rPh>
    <rPh sb="4" eb="5">
      <t>スウ</t>
    </rPh>
    <phoneticPr fontId="6"/>
  </si>
  <si>
    <t>③所属</t>
    <rPh sb="1" eb="3">
      <t>ショゾク</t>
    </rPh>
    <phoneticPr fontId="1"/>
  </si>
  <si>
    <t>　　　　　</t>
    <phoneticPr fontId="1"/>
  </si>
  <si>
    <t>②生年月日</t>
    <phoneticPr fontId="1"/>
  </si>
  <si>
    <t>④役職</t>
    <phoneticPr fontId="1"/>
  </si>
  <si>
    <t>（</t>
    <phoneticPr fontId="1"/>
  </si>
  <si>
    <t>才）</t>
    <phoneticPr fontId="1"/>
  </si>
  <si>
    <t>⑤在職年数</t>
    <rPh sb="1" eb="3">
      <t>ザイショク</t>
    </rPh>
    <rPh sb="3" eb="5">
      <t>ネンスウ</t>
    </rPh>
    <phoneticPr fontId="1"/>
  </si>
  <si>
    <t>(登録番号：</t>
    <phoneticPr fontId="1"/>
  </si>
  <si>
    <t>年</t>
    <phoneticPr fontId="1"/>
  </si>
  <si>
    <t>選択</t>
    <rPh sb="0" eb="2">
      <t>センタク</t>
    </rPh>
    <phoneticPr fontId="1"/>
  </si>
  <si>
    <t>）</t>
    <phoneticPr fontId="1"/>
  </si>
  <si>
    <t>建築（構造）主任担当者の経歴等</t>
    <rPh sb="0" eb="2">
      <t>ケンチク</t>
    </rPh>
    <rPh sb="3" eb="5">
      <t>コウゾウ</t>
    </rPh>
    <rPh sb="6" eb="8">
      <t>シュニン</t>
    </rPh>
    <rPh sb="8" eb="11">
      <t>タントウシャ</t>
    </rPh>
    <rPh sb="12" eb="14">
      <t>ケイレキ</t>
    </rPh>
    <rPh sb="14" eb="15">
      <t>トウ</t>
    </rPh>
    <phoneticPr fontId="1"/>
  </si>
  <si>
    <t>電気設備主任担当者の経歴等</t>
    <rPh sb="0" eb="2">
      <t>デンキ</t>
    </rPh>
    <rPh sb="2" eb="4">
      <t>セツビ</t>
    </rPh>
    <rPh sb="4" eb="6">
      <t>シュニン</t>
    </rPh>
    <rPh sb="6" eb="9">
      <t>タントウシャ</t>
    </rPh>
    <rPh sb="10" eb="12">
      <t>ケイレキ</t>
    </rPh>
    <rPh sb="12" eb="13">
      <t>トウ</t>
    </rPh>
    <phoneticPr fontId="1"/>
  </si>
  <si>
    <t>機械設備主任担当者の経歴等</t>
    <rPh sb="0" eb="2">
      <t>キカイ</t>
    </rPh>
    <rPh sb="2" eb="4">
      <t>セツビ</t>
    </rPh>
    <rPh sb="4" eb="6">
      <t>シュニン</t>
    </rPh>
    <rPh sb="6" eb="9">
      <t>タントウシャ</t>
    </rPh>
    <rPh sb="10" eb="12">
      <t>ケイレキ</t>
    </rPh>
    <rPh sb="12" eb="13">
      <t>トウ</t>
    </rPh>
    <phoneticPr fontId="1"/>
  </si>
  <si>
    <t>一級建築士</t>
    <rPh sb="0" eb="5">
      <t>イッキュウケンチクシ</t>
    </rPh>
    <phoneticPr fontId="1"/>
  </si>
  <si>
    <t>担当係数</t>
    <phoneticPr fontId="1"/>
  </si>
  <si>
    <t>電気設備</t>
    <phoneticPr fontId="1"/>
  </si>
  <si>
    <t>建築（構造）</t>
    <phoneticPr fontId="1"/>
  </si>
  <si>
    <t>機械設備</t>
    <phoneticPr fontId="1"/>
  </si>
  <si>
    <t>一級建築士</t>
    <rPh sb="0" eb="2">
      <t>イッキュウ</t>
    </rPh>
    <rPh sb="2" eb="5">
      <t>ケンチクシ</t>
    </rPh>
    <phoneticPr fontId="1"/>
  </si>
  <si>
    <t>建築コスト管理士</t>
    <rPh sb="0" eb="2">
      <t>ケンチク</t>
    </rPh>
    <rPh sb="5" eb="7">
      <t>カンリ</t>
    </rPh>
    <rPh sb="7" eb="8">
      <t>シ</t>
    </rPh>
    <phoneticPr fontId="1"/>
  </si>
  <si>
    <t>建設コスト管理主任担当者の経歴等</t>
    <rPh sb="0" eb="2">
      <t>ケンセツ</t>
    </rPh>
    <rPh sb="5" eb="7">
      <t>カンリ</t>
    </rPh>
    <rPh sb="7" eb="9">
      <t>シュニン</t>
    </rPh>
    <rPh sb="9" eb="12">
      <t>タントウシャ</t>
    </rPh>
    <rPh sb="13" eb="15">
      <t>ケイレキ</t>
    </rPh>
    <rPh sb="15" eb="16">
      <t>トウ</t>
    </rPh>
    <phoneticPr fontId="1"/>
  </si>
  <si>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1"/>
  </si>
  <si>
    <t>備考欄</t>
    <phoneticPr fontId="1"/>
  </si>
  <si>
    <t>建築（総合）主任担当者の経歴等</t>
    <rPh sb="0" eb="2">
      <t>ケンチク</t>
    </rPh>
    <rPh sb="3" eb="5">
      <t>ソウゴウ</t>
    </rPh>
    <rPh sb="6" eb="8">
      <t>シュニン</t>
    </rPh>
    <rPh sb="8" eb="11">
      <t>タントウシャ</t>
    </rPh>
    <rPh sb="12" eb="14">
      <t>ケイレキ</t>
    </rPh>
    <rPh sb="14" eb="15">
      <t>トウ</t>
    </rPh>
    <phoneticPr fontId="1"/>
  </si>
  <si>
    <t>実績番号</t>
    <phoneticPr fontId="1"/>
  </si>
  <si>
    <t>選択</t>
    <phoneticPr fontId="1"/>
  </si>
  <si>
    <t>建築（総合）</t>
    <rPh sb="3" eb="5">
      <t>ソウゴウ</t>
    </rPh>
    <phoneticPr fontId="1"/>
  </si>
  <si>
    <t>提出書類の内容</t>
    <rPh sb="0" eb="1">
      <t>テイ</t>
    </rPh>
    <rPh sb="1" eb="2">
      <t>デ</t>
    </rPh>
    <rPh sb="2" eb="3">
      <t>ショ</t>
    </rPh>
    <rPh sb="3" eb="4">
      <t>タグイ</t>
    </rPh>
    <rPh sb="5" eb="6">
      <t>ウチ</t>
    </rPh>
    <rPh sb="6" eb="7">
      <t>カタチ</t>
    </rPh>
    <phoneticPr fontId="1"/>
  </si>
  <si>
    <t>参加者に所属する有資格者数</t>
    <phoneticPr fontId="1"/>
  </si>
  <si>
    <t>①人数</t>
    <rPh sb="1" eb="3">
      <t>ニンズウ</t>
    </rPh>
    <phoneticPr fontId="1"/>
  </si>
  <si>
    <t>人</t>
    <rPh sb="0" eb="1">
      <t>ニン</t>
    </rPh>
    <phoneticPr fontId="1"/>
  </si>
  <si>
    <t>構造設計一級建築士</t>
    <rPh sb="0" eb="2">
      <t>コウゾウ</t>
    </rPh>
    <rPh sb="2" eb="4">
      <t>セッケイ</t>
    </rPh>
    <rPh sb="4" eb="6">
      <t>イッキュウ</t>
    </rPh>
    <rPh sb="6" eb="9">
      <t>ケンチクシ</t>
    </rPh>
    <phoneticPr fontId="1"/>
  </si>
  <si>
    <t>建築設備士</t>
    <rPh sb="0" eb="5">
      <t>ケンチクセツビシ</t>
    </rPh>
    <phoneticPr fontId="1"/>
  </si>
  <si>
    <t>設備設計一級建築士</t>
    <rPh sb="0" eb="2">
      <t>セツビ</t>
    </rPh>
    <rPh sb="2" eb="4">
      <t>セッケイ</t>
    </rPh>
    <rPh sb="4" eb="6">
      <t>イッキュウ</t>
    </rPh>
    <rPh sb="6" eb="9">
      <t>ケンチクシ</t>
    </rPh>
    <phoneticPr fontId="1"/>
  </si>
  <si>
    <t>建築積算士</t>
    <rPh sb="0" eb="2">
      <t>ケンチク</t>
    </rPh>
    <rPh sb="2" eb="4">
      <t>セキサン</t>
    </rPh>
    <rPh sb="4" eb="5">
      <t>シ</t>
    </rPh>
    <phoneticPr fontId="1"/>
  </si>
  <si>
    <t>評価点</t>
    <rPh sb="0" eb="3">
      <t>ヒョウカテン</t>
    </rPh>
    <phoneticPr fontId="1"/>
  </si>
  <si>
    <t>商号又は名称</t>
    <rPh sb="0" eb="2">
      <t>ショウゴウ</t>
    </rPh>
    <rPh sb="2" eb="3">
      <t>マタ</t>
    </rPh>
    <rPh sb="4" eb="6">
      <t>メイショウ</t>
    </rPh>
    <phoneticPr fontId="1"/>
  </si>
  <si>
    <t>ＣＣＭＪ（認定コンストラクション・マネジャー）</t>
    <rPh sb="5" eb="7">
      <t>ニンテイ</t>
    </rPh>
    <phoneticPr fontId="1"/>
  </si>
  <si>
    <t>様式３</t>
    <rPh sb="0" eb="2">
      <t>ヨウシキ</t>
    </rPh>
    <phoneticPr fontId="1"/>
  </si>
  <si>
    <t>代表者職・氏名</t>
    <rPh sb="0" eb="3">
      <t>ダイヒョウシャ</t>
    </rPh>
    <rPh sb="3" eb="4">
      <t>ショク</t>
    </rPh>
    <rPh sb="5" eb="7">
      <t>シメイ</t>
    </rPh>
    <phoneticPr fontId="1"/>
  </si>
  <si>
    <t xml:space="preserve">1
</t>
    <phoneticPr fontId="1"/>
  </si>
  <si>
    <t>一級建築施工管理技士</t>
    <rPh sb="0" eb="2">
      <t>イッキュウ</t>
    </rPh>
    <rPh sb="1" eb="2">
      <t>キュウ</t>
    </rPh>
    <rPh sb="2" eb="4">
      <t>ケンチク</t>
    </rPh>
    <rPh sb="4" eb="6">
      <t>セコウ</t>
    </rPh>
    <rPh sb="6" eb="8">
      <t>カンリ</t>
    </rPh>
    <rPh sb="8" eb="10">
      <t>ギシ</t>
    </rPh>
    <phoneticPr fontId="1"/>
  </si>
  <si>
    <t>②欄について、参考として参加者の従業員数を記入してください。</t>
    <rPh sb="12" eb="15">
      <t>サンカシャ</t>
    </rPh>
    <rPh sb="16" eb="20">
      <t>ジュウギョウインスウ</t>
    </rPh>
    <phoneticPr fontId="1"/>
  </si>
  <si>
    <t>②（参考）従業員数</t>
    <rPh sb="2" eb="4">
      <t>サンコウ</t>
    </rPh>
    <rPh sb="5" eb="8">
      <t>ジュウギョウイン</t>
    </rPh>
    <rPh sb="8" eb="9">
      <t>スウ</t>
    </rPh>
    <phoneticPr fontId="1"/>
  </si>
  <si>
    <t>様式４</t>
    <rPh sb="0" eb="2">
      <t>ヨウシキ</t>
    </rPh>
    <phoneticPr fontId="1"/>
  </si>
  <si>
    <t>※参加者評価欄</t>
    <rPh sb="1" eb="4">
      <t>サンカシャ</t>
    </rPh>
    <phoneticPr fontId="1"/>
  </si>
  <si>
    <t>同種・類似業務実績評価点</t>
    <phoneticPr fontId="1"/>
  </si>
  <si>
    <t>○○市</t>
    <phoneticPr fontId="1"/>
  </si>
  <si>
    <t>○○市庁舎建設事業コンストラクション・マネジメント業務委託</t>
    <phoneticPr fontId="1"/>
  </si>
  <si>
    <t>庁舎</t>
    <rPh sb="0" eb="2">
      <t>チョウシャ</t>
    </rPh>
    <phoneticPr fontId="1"/>
  </si>
  <si>
    <t>業務期間</t>
    <rPh sb="0" eb="2">
      <t>ギョウム</t>
    </rPh>
    <rPh sb="2" eb="4">
      <t>キカン</t>
    </rPh>
    <phoneticPr fontId="1"/>
  </si>
  <si>
    <t>H30.4.5～R5.3.31</t>
    <phoneticPr fontId="1"/>
  </si>
  <si>
    <t>○</t>
  </si>
  <si>
    <t>○</t>
    <phoneticPr fontId="1"/>
  </si>
  <si>
    <t>同種・類似の別</t>
    <phoneticPr fontId="1"/>
  </si>
  <si>
    <t>設計・施工発注段階</t>
    <rPh sb="0" eb="2">
      <t>セッケイ</t>
    </rPh>
    <rPh sb="3" eb="5">
      <t>セコウ</t>
    </rPh>
    <rPh sb="5" eb="7">
      <t>ハッチュウ</t>
    </rPh>
    <rPh sb="7" eb="9">
      <t>ダンカイ</t>
    </rPh>
    <phoneticPr fontId="1"/>
  </si>
  <si>
    <t>設計段階</t>
    <rPh sb="0" eb="2">
      <t>セッケイ</t>
    </rPh>
    <rPh sb="2" eb="4">
      <t>ダンカイ</t>
    </rPh>
    <phoneticPr fontId="1"/>
  </si>
  <si>
    <t>施工段階</t>
    <rPh sb="0" eb="2">
      <t>セコウ</t>
    </rPh>
    <rPh sb="2" eb="4">
      <t>ダンカイ</t>
    </rPh>
    <phoneticPr fontId="1"/>
  </si>
  <si>
    <t>用途</t>
    <rPh sb="0" eb="2">
      <t>ヨウト</t>
    </rPh>
    <phoneticPr fontId="1"/>
  </si>
  <si>
    <t>基礎点</t>
    <phoneticPr fontId="1"/>
  </si>
  <si>
    <t>ZEBプランニング
の実績</t>
    <rPh sb="11" eb="13">
      <t>ジッセキ</t>
    </rPh>
    <phoneticPr fontId="1"/>
  </si>
  <si>
    <t>加算点</t>
    <rPh sb="0" eb="3">
      <t>カサンテン</t>
    </rPh>
    <phoneticPr fontId="1"/>
  </si>
  <si>
    <t>担当したCM業務の段階</t>
    <rPh sb="0" eb="2">
      <t>タントウ</t>
    </rPh>
    <rPh sb="6" eb="8">
      <t>ギョウム</t>
    </rPh>
    <rPh sb="9" eb="11">
      <t>ダンカイ</t>
    </rPh>
    <phoneticPr fontId="1"/>
  </si>
  <si>
    <t>「選択」となっているセルは、セルをクリック後、下向き矢印をクリックし、リストから該当するものを選択してください。</t>
    <rPh sb="47" eb="49">
      <t>センタク</t>
    </rPh>
    <phoneticPr fontId="1"/>
  </si>
  <si>
    <t>「担当したCM業務の段階」は、該当する段階の欄の「選択」というセルをクリック後、「○」を選択してください。</t>
    <rPh sb="15" eb="17">
      <t>ガイトウ</t>
    </rPh>
    <rPh sb="19" eb="21">
      <t>ダンカイ</t>
    </rPh>
    <rPh sb="22" eb="23">
      <t>ラン</t>
    </rPh>
    <rPh sb="44" eb="46">
      <t>センタク</t>
    </rPh>
    <phoneticPr fontId="1"/>
  </si>
  <si>
    <t xml:space="preserve">5
</t>
    <phoneticPr fontId="1"/>
  </si>
  <si>
    <t>入力したCM業務実績に「ZEBプランニングの実績」がある場合は、「選択」というセルをクリック後、「○」を選択してください。</t>
    <rPh sb="0" eb="2">
      <t>ニュウリョク</t>
    </rPh>
    <rPh sb="6" eb="10">
      <t>ギョウムジッセキ</t>
    </rPh>
    <rPh sb="28" eb="30">
      <t>バアイ</t>
    </rPh>
    <phoneticPr fontId="1"/>
  </si>
  <si>
    <t>参加者の業務実績</t>
    <phoneticPr fontId="1"/>
  </si>
  <si>
    <t>様式５</t>
    <rPh sb="0" eb="2">
      <t>ヨウシキ</t>
    </rPh>
    <phoneticPr fontId="1"/>
  </si>
  <si>
    <t>登録後経験年数</t>
    <phoneticPr fontId="1"/>
  </si>
  <si>
    <t>年</t>
    <rPh sb="0" eb="1">
      <t>ネン</t>
    </rPh>
    <phoneticPr fontId="1"/>
  </si>
  <si>
    <t>CCMJ</t>
    <phoneticPr fontId="1"/>
  </si>
  <si>
    <t>管理技術者の経歴等</t>
    <phoneticPr fontId="1"/>
  </si>
  <si>
    <t>管理技術者
主任担当者
担当者の別</t>
    <phoneticPr fontId="1"/>
  </si>
  <si>
    <t>参加立場</t>
    <rPh sb="0" eb="4">
      <t>サンカタチバ</t>
    </rPh>
    <phoneticPr fontId="1"/>
  </si>
  <si>
    <t>管理技術者</t>
    <rPh sb="0" eb="5">
      <t>カンリギジュツシャ</t>
    </rPh>
    <phoneticPr fontId="1"/>
  </si>
  <si>
    <t>主任担当者</t>
    <rPh sb="0" eb="5">
      <t>シュニンタントウシャ</t>
    </rPh>
    <phoneticPr fontId="1"/>
  </si>
  <si>
    <t>担当者</t>
    <rPh sb="0" eb="3">
      <t>タントウシャ</t>
    </rPh>
    <phoneticPr fontId="1"/>
  </si>
  <si>
    <t>類似</t>
  </si>
  <si>
    <t>一級建築士</t>
    <phoneticPr fontId="1"/>
  </si>
  <si>
    <t>技術士</t>
    <rPh sb="0" eb="3">
      <t>ギジュツシ</t>
    </rPh>
    <phoneticPr fontId="1"/>
  </si>
  <si>
    <t>一級建築施工管理技士</t>
    <rPh sb="0" eb="2">
      <t>イッキュウ</t>
    </rPh>
    <rPh sb="2" eb="10">
      <t>ケンチクセコウカンリギシ</t>
    </rPh>
    <phoneticPr fontId="1"/>
  </si>
  <si>
    <t>基礎点</t>
    <rPh sb="0" eb="3">
      <t>キソテン</t>
    </rPh>
    <phoneticPr fontId="1"/>
  </si>
  <si>
    <t>参加者のCM業務実績を4件まで入力してください。入力可能な実績は、実施要項に記載の業務に限ります。</t>
    <rPh sb="6" eb="8">
      <t>ギョウム</t>
    </rPh>
    <rPh sb="15" eb="17">
      <t>ニュウリョク</t>
    </rPh>
    <rPh sb="24" eb="26">
      <t>ニュウリョク</t>
    </rPh>
    <rPh sb="26" eb="28">
      <t>カノウ</t>
    </rPh>
    <rPh sb="29" eb="31">
      <t>ジッセキ</t>
    </rPh>
    <rPh sb="33" eb="35">
      <t>ジッシ</t>
    </rPh>
    <rPh sb="38" eb="40">
      <t>キサイ</t>
    </rPh>
    <phoneticPr fontId="1"/>
  </si>
  <si>
    <t>実績を5件まで入力してください。入力可能な実績は、実施要項に記載の業務に限ります。</t>
    <phoneticPr fontId="1"/>
  </si>
  <si>
    <t>「選択」となっているセルは、セルをクリック後、下向き矢印をクリックし、リストから該当するものを選択してください。</t>
    <phoneticPr fontId="1"/>
  </si>
  <si>
    <t>「担当したCM業務の段階」は、該当する段階の欄の「選択」というセルをクリック後、「○」を選択してください。</t>
    <phoneticPr fontId="1"/>
  </si>
  <si>
    <t>入力した業務については契約書の鑑の写し、業務の完了が確認できるものの他、業務内容がわかる仕様書や同種業務又は類似業務に該当することが正確に確認できる資料等を添付してください。</t>
    <rPh sb="0" eb="2">
      <t>ニュウリョク</t>
    </rPh>
    <rPh sb="78" eb="80">
      <t>テンプ</t>
    </rPh>
    <phoneticPr fontId="1"/>
  </si>
  <si>
    <t>入力した資格を証する資料等（免許証、免許証明証又は登録証等の写し）を添付してください。</t>
    <rPh sb="0" eb="2">
      <t>ニュウリョク</t>
    </rPh>
    <rPh sb="34" eb="36">
      <t>テンプ</t>
    </rPh>
    <phoneticPr fontId="1"/>
  </si>
  <si>
    <t>建築（総合）主任担当者の経歴等</t>
    <phoneticPr fontId="1"/>
  </si>
  <si>
    <t>様式６</t>
    <rPh sb="0" eb="2">
      <t>ヨウシキ</t>
    </rPh>
    <phoneticPr fontId="1"/>
  </si>
  <si>
    <t>建築（構造）主任担当者の経歴等</t>
    <phoneticPr fontId="1"/>
  </si>
  <si>
    <t>構造設計一級建築士</t>
    <rPh sb="0" eb="4">
      <t>コウゾウセッケイ</t>
    </rPh>
    <rPh sb="4" eb="6">
      <t>イッキュウ</t>
    </rPh>
    <rPh sb="6" eb="9">
      <t>ケンチクシ</t>
    </rPh>
    <phoneticPr fontId="1"/>
  </si>
  <si>
    <t>電気設備主任担当者の経歴等</t>
    <phoneticPr fontId="1"/>
  </si>
  <si>
    <t>様式７</t>
    <rPh sb="0" eb="2">
      <t>ヨウシキ</t>
    </rPh>
    <phoneticPr fontId="1"/>
  </si>
  <si>
    <t>様式８</t>
    <rPh sb="0" eb="2">
      <t>ヨウシキ</t>
    </rPh>
    <phoneticPr fontId="1"/>
  </si>
  <si>
    <t>設備設計一級建築士</t>
    <rPh sb="0" eb="4">
      <t>セツビセッケイ</t>
    </rPh>
    <rPh sb="4" eb="6">
      <t>イッキュウ</t>
    </rPh>
    <rPh sb="6" eb="9">
      <t>ケンチクシ</t>
    </rPh>
    <phoneticPr fontId="1"/>
  </si>
  <si>
    <t>第一種電気主任技術者</t>
    <rPh sb="0" eb="1">
      <t>ダイ</t>
    </rPh>
    <rPh sb="1" eb="3">
      <t>イッシュ</t>
    </rPh>
    <rPh sb="3" eb="10">
      <t>デンキシュニンギジュツシャ</t>
    </rPh>
    <phoneticPr fontId="1"/>
  </si>
  <si>
    <t>一級電気工事施工管理技士</t>
    <rPh sb="0" eb="2">
      <t>イッキュウ</t>
    </rPh>
    <rPh sb="2" eb="4">
      <t>デンキ</t>
    </rPh>
    <rPh sb="4" eb="6">
      <t>コウジ</t>
    </rPh>
    <rPh sb="6" eb="8">
      <t>セコウ</t>
    </rPh>
    <rPh sb="8" eb="12">
      <t>カンリギシ</t>
    </rPh>
    <phoneticPr fontId="1"/>
  </si>
  <si>
    <t>二級電気工事施工管理技士</t>
    <rPh sb="0" eb="6">
      <t>ニキュウデンキコウジ</t>
    </rPh>
    <rPh sb="6" eb="8">
      <t>セコウ</t>
    </rPh>
    <rPh sb="8" eb="12">
      <t>カンリギシ</t>
    </rPh>
    <phoneticPr fontId="1"/>
  </si>
  <si>
    <t>第二種電気主任技術者</t>
    <rPh sb="0" eb="3">
      <t>ダイニシュ</t>
    </rPh>
    <rPh sb="3" eb="10">
      <t>デンキシュニンギジュツシャ</t>
    </rPh>
    <phoneticPr fontId="1"/>
  </si>
  <si>
    <t>機械設備主任担当者の経歴等</t>
    <phoneticPr fontId="1"/>
  </si>
  <si>
    <t>一級管工事施工管理技士</t>
    <rPh sb="0" eb="2">
      <t>イッキュウ</t>
    </rPh>
    <rPh sb="2" eb="5">
      <t>カンコウジ</t>
    </rPh>
    <rPh sb="5" eb="7">
      <t>セコウ</t>
    </rPh>
    <rPh sb="7" eb="11">
      <t>カンリギシ</t>
    </rPh>
    <phoneticPr fontId="1"/>
  </si>
  <si>
    <t>二級管工事施工管理技士</t>
    <rPh sb="0" eb="2">
      <t>ニキュウ</t>
    </rPh>
    <rPh sb="2" eb="5">
      <t>カンコウジ</t>
    </rPh>
    <rPh sb="5" eb="7">
      <t>セコウ</t>
    </rPh>
    <rPh sb="7" eb="11">
      <t>カンリギシ</t>
    </rPh>
    <phoneticPr fontId="1"/>
  </si>
  <si>
    <t>建築設備検査資格者</t>
    <rPh sb="0" eb="4">
      <t>ケンチクセツビ</t>
    </rPh>
    <rPh sb="4" eb="6">
      <t>ケンサ</t>
    </rPh>
    <rPh sb="6" eb="9">
      <t>シカクシャ</t>
    </rPh>
    <phoneticPr fontId="1"/>
  </si>
  <si>
    <t>建設コスト管理主任担当者の経歴等</t>
    <phoneticPr fontId="1"/>
  </si>
  <si>
    <t>兼務する主任担当者分野</t>
    <phoneticPr fontId="1"/>
  </si>
  <si>
    <t>工事施工計画</t>
    <rPh sb="0" eb="2">
      <t>コウジ</t>
    </rPh>
    <rPh sb="2" eb="4">
      <t>セコウ</t>
    </rPh>
    <rPh sb="4" eb="6">
      <t>ケイカク</t>
    </rPh>
    <phoneticPr fontId="1"/>
  </si>
  <si>
    <t>建築コスト管理士</t>
    <rPh sb="0" eb="2">
      <t>ケンチク</t>
    </rPh>
    <rPh sb="5" eb="8">
      <t>カンリシ</t>
    </rPh>
    <phoneticPr fontId="1"/>
  </si>
  <si>
    <t>工事施工計画主任担当者の経歴等</t>
    <phoneticPr fontId="1"/>
  </si>
  <si>
    <t>様式10</t>
    <rPh sb="0" eb="2">
      <t>ヨウシキ</t>
    </rPh>
    <phoneticPr fontId="1"/>
  </si>
  <si>
    <t>様式９</t>
    <rPh sb="0" eb="2">
      <t>ヨウシキ</t>
    </rPh>
    <phoneticPr fontId="1"/>
  </si>
  <si>
    <t>様式2</t>
    <rPh sb="0" eb="2">
      <t>ヨウシキ</t>
    </rPh>
    <phoneticPr fontId="1"/>
  </si>
  <si>
    <t>様式3</t>
    <rPh sb="0" eb="2">
      <t>ヨウシキ</t>
    </rPh>
    <phoneticPr fontId="1"/>
  </si>
  <si>
    <t>様式4</t>
    <rPh sb="0" eb="2">
      <t>ヨウシキ</t>
    </rPh>
    <phoneticPr fontId="1"/>
  </si>
  <si>
    <t>様式5</t>
    <rPh sb="0" eb="2">
      <t>ヨウシキ</t>
    </rPh>
    <phoneticPr fontId="1"/>
  </si>
  <si>
    <t>様式6</t>
    <rPh sb="0" eb="2">
      <t>ヨウシキ</t>
    </rPh>
    <phoneticPr fontId="1"/>
  </si>
  <si>
    <t>様式7</t>
    <rPh sb="0" eb="2">
      <t>ヨウシキ</t>
    </rPh>
    <phoneticPr fontId="1"/>
  </si>
  <si>
    <t>様式8</t>
    <rPh sb="0" eb="2">
      <t>ヨウシキ</t>
    </rPh>
    <phoneticPr fontId="1"/>
  </si>
  <si>
    <t>様式9</t>
    <rPh sb="0" eb="2">
      <t>ヨウシキ</t>
    </rPh>
    <phoneticPr fontId="1"/>
  </si>
  <si>
    <t>様式２</t>
    <rPh sb="0" eb="2">
      <t>ヨウシキ</t>
    </rPh>
    <phoneticPr fontId="1"/>
  </si>
  <si>
    <t>「兼務する主任担当者分野」の欄以外で「選択」となっているセルは、セルをクリック後、下向き矢印をクリックし、リストから該当するものを選択してください。</t>
    <rPh sb="14" eb="17">
      <t>ランイガイ</t>
    </rPh>
    <phoneticPr fontId="1"/>
  </si>
  <si>
    <t>他の分野の主任担当者との兼務する場合は、「兼務する主任担当者分野」欄の「選択」というセルをクリック後、該当する分野を選択してください。兼務する場合は実績評価点に0.5を乗じます。</t>
    <rPh sb="33" eb="34">
      <t>ラン</t>
    </rPh>
    <rPh sb="51" eb="53">
      <t>ガイトウ</t>
    </rPh>
    <rPh sb="55" eb="57">
      <t>ブンヤ</t>
    </rPh>
    <rPh sb="67" eb="69">
      <t>ケンム</t>
    </rPh>
    <rPh sb="71" eb="73">
      <t>バアイ</t>
    </rPh>
    <rPh sb="74" eb="76">
      <t>ジッセキ</t>
    </rPh>
    <phoneticPr fontId="1"/>
  </si>
  <si>
    <t xml:space="preserve">4
</t>
    <phoneticPr fontId="1"/>
  </si>
  <si>
    <t>建設コスト管理</t>
    <phoneticPr fontId="1"/>
  </si>
  <si>
    <t>担当したCM業務
の段階</t>
    <rPh sb="0" eb="2">
      <t>タントウ</t>
    </rPh>
    <rPh sb="6" eb="8">
      <t>ギョウム</t>
    </rPh>
    <rPh sb="10" eb="12">
      <t>ダンカイ</t>
    </rPh>
    <phoneticPr fontId="1"/>
  </si>
  <si>
    <t>月</t>
    <rPh sb="0" eb="1">
      <t>ガツ</t>
    </rPh>
    <phoneticPr fontId="1"/>
  </si>
  <si>
    <t>日</t>
    <rPh sb="0" eb="1">
      <t>ニチ</t>
    </rPh>
    <phoneticPr fontId="1"/>
  </si>
  <si>
    <t>（仮称）海老名市文化交流拠点第１期施設整備事業
コンストラクション・マネジメント業務委託
公募型プロポーザル様式集（様式2～様式10）</t>
    <rPh sb="1" eb="3">
      <t>カショウ</t>
    </rPh>
    <rPh sb="4" eb="8">
      <t>エビナシ</t>
    </rPh>
    <rPh sb="8" eb="15">
      <t>ブンカコウリュウキョテンダイ</t>
    </rPh>
    <rPh sb="16" eb="17">
      <t>キ</t>
    </rPh>
    <rPh sb="17" eb="19">
      <t>シセツ</t>
    </rPh>
    <rPh sb="19" eb="21">
      <t>セイビ</t>
    </rPh>
    <rPh sb="21" eb="23">
      <t>ジギョウ</t>
    </rPh>
    <rPh sb="40" eb="42">
      <t>ギョウム</t>
    </rPh>
    <rPh sb="42" eb="44">
      <t>イタク</t>
    </rPh>
    <rPh sb="45" eb="48">
      <t>コウボガタ</t>
    </rPh>
    <rPh sb="54" eb="56">
      <t>ヨウシキ</t>
    </rPh>
    <rPh sb="56" eb="57">
      <t>シュウ</t>
    </rPh>
    <rPh sb="58" eb="60">
      <t>ヨウシキ</t>
    </rPh>
    <rPh sb="62" eb="64">
      <t>ヨウシキ</t>
    </rPh>
    <phoneticPr fontId="1"/>
  </si>
  <si>
    <t xml:space="preserve">2
</t>
    <phoneticPr fontId="1"/>
  </si>
  <si>
    <t>ＣＣＭＪ及び一級建築士の両方の資格を有する者</t>
    <phoneticPr fontId="1"/>
  </si>
  <si>
    <t>資格名称</t>
    <phoneticPr fontId="1"/>
  </si>
  <si>
    <t>№</t>
    <phoneticPr fontId="1"/>
  </si>
  <si>
    <t>合計（№9を除く）</t>
    <rPh sb="0" eb="1">
      <t>ゴウ</t>
    </rPh>
    <rPh sb="1" eb="2">
      <t>ケイ</t>
    </rPh>
    <rPh sb="6" eb="7">
      <t>ノゾ</t>
    </rPh>
    <phoneticPr fontId="1"/>
  </si>
  <si>
    <t>①欄について、複数の資格を有する者がいる場合はいずれか一つの資格欄にのみ記入してください。（№9を除く。）</t>
    <rPh sb="16" eb="17">
      <t>モノ</t>
    </rPh>
    <rPh sb="49" eb="50">
      <t>ノゾ</t>
    </rPh>
    <phoneticPr fontId="1"/>
  </si>
  <si>
    <t>入力した業務については契約書の鑑の写し、業務の完了が確認できるものの他、携わった立場がわかる業務実施体制や業務内容がわかる仕様書、同種業務又は類似業務に該当することが正確に確認できる資料等を添付してください。</t>
    <rPh sb="95" eb="97">
      <t>テンプ</t>
    </rPh>
    <phoneticPr fontId="1"/>
  </si>
  <si>
    <t xml:space="preserve">6
</t>
    <phoneticPr fontId="1"/>
  </si>
  <si>
    <t>備考欄</t>
    <rPh sb="0" eb="3">
      <t>ビコウラン</t>
    </rPh>
    <phoneticPr fontId="1"/>
  </si>
  <si>
    <t>一級建築施工管理技士</t>
    <rPh sb="0" eb="2">
      <t>イッキュウ</t>
    </rPh>
    <rPh sb="2" eb="4">
      <t>ケンチク</t>
    </rPh>
    <rPh sb="4" eb="10">
      <t>セコウカンリギシ</t>
    </rPh>
    <phoneticPr fontId="1"/>
  </si>
  <si>
    <t>実績合計点</t>
    <rPh sb="2" eb="5">
      <t>ゴウケイテン</t>
    </rPh>
    <phoneticPr fontId="1"/>
  </si>
  <si>
    <t>例</t>
    <rPh sb="0" eb="1">
      <t>レイ</t>
    </rPh>
    <phoneticPr fontId="1"/>
  </si>
  <si>
    <t>基礎点</t>
  </si>
  <si>
    <t>資格合計点</t>
    <rPh sb="0" eb="2">
      <t>シカク</t>
    </rPh>
    <rPh sb="2" eb="5">
      <t>ゴウケイテン</t>
    </rPh>
    <phoneticPr fontId="1"/>
  </si>
  <si>
    <t>合計点</t>
    <rPh sb="0" eb="3">
      <t>ゴウケイテン</t>
    </rPh>
    <phoneticPr fontId="1"/>
  </si>
  <si>
    <t>様式番号</t>
    <rPh sb="0" eb="1">
      <t>サマ</t>
    </rPh>
    <rPh sb="1" eb="2">
      <t>シキ</t>
    </rPh>
    <rPh sb="2" eb="4">
      <t>バンゴウ</t>
    </rPh>
    <phoneticPr fontId="1"/>
  </si>
  <si>
    <t>※評価欄は自動計算をしますので、内容を編集しないでください。</t>
    <rPh sb="1" eb="3">
      <t>ヒョウカ</t>
    </rPh>
    <phoneticPr fontId="1"/>
  </si>
  <si>
    <t>※有資格者数評価欄</t>
    <rPh sb="1" eb="6">
      <t>ユウシカクシャスウ</t>
    </rPh>
    <rPh sb="6" eb="9">
      <t>ヒョウカラン</t>
    </rPh>
    <phoneticPr fontId="1"/>
  </si>
  <si>
    <t>※評価欄は自動計算をしますので、内容を編集しないでください。</t>
    <phoneticPr fontId="1"/>
  </si>
  <si>
    <t>※評価欄</t>
    <phoneticPr fontId="1"/>
  </si>
  <si>
    <t>※資格評価欄</t>
    <rPh sb="1" eb="3">
      <t>シカク</t>
    </rPh>
    <rPh sb="3" eb="5">
      <t>ヒョウカ</t>
    </rPh>
    <rPh sb="5" eb="6">
      <t>ラン</t>
    </rPh>
    <phoneticPr fontId="1"/>
  </si>
  <si>
    <t>※実績評価欄</t>
    <rPh sb="1" eb="6">
      <t>ジッセキヒョウカラン</t>
    </rPh>
    <phoneticPr fontId="1"/>
  </si>
  <si>
    <t>※評価欄</t>
    <rPh sb="1" eb="3">
      <t>ヒョウカ</t>
    </rPh>
    <phoneticPr fontId="1"/>
  </si>
  <si>
    <t>⑥保有資格等（本プロポーザルの参加表明書提出日時点で初回登録後１年以上のものに限る。）</t>
    <rPh sb="1" eb="3">
      <t>ホユウ</t>
    </rPh>
    <rPh sb="3" eb="5">
      <t>シカク</t>
    </rPh>
    <rPh sb="5" eb="6">
      <t>トウ</t>
    </rPh>
    <phoneticPr fontId="1"/>
  </si>
  <si>
    <t>⑥保有資格等（本プロポーザルの参加表明書提出日時点で初回登録後１年以上のものに限る。）</t>
    <rPh sb="1" eb="3">
      <t>ホユウ</t>
    </rPh>
    <rPh sb="3" eb="5">
      <t>シカク</t>
    </rPh>
    <rPh sb="5" eb="6">
      <t>トウ</t>
    </rPh>
    <rPh sb="26" eb="28">
      <t>ショカイ</t>
    </rPh>
    <phoneticPr fontId="1"/>
  </si>
  <si>
    <t>本プロポーザルの参加表明書提出日時点で初回登録後１年以上の資格を有する者を計上してください。</t>
    <rPh sb="29" eb="31">
      <t>シカク</t>
    </rPh>
    <rPh sb="32" eb="33">
      <t>ユウ</t>
    </rPh>
    <rPh sb="35" eb="36">
      <t>モノ</t>
    </rPh>
    <rPh sb="37" eb="39">
      <t>ケイジョウ</t>
    </rPh>
    <phoneticPr fontId="1"/>
  </si>
  <si>
    <t>⑦平成27年４月１日以降の業務実績</t>
    <rPh sb="1" eb="3">
      <t>ヘイセイ</t>
    </rPh>
    <rPh sb="5" eb="6">
      <t>ネン</t>
    </rPh>
    <rPh sb="7" eb="8">
      <t>ツキ</t>
    </rPh>
    <rPh sb="9" eb="10">
      <t>ヒ</t>
    </rPh>
    <rPh sb="10" eb="12">
      <t>イコウ</t>
    </rPh>
    <rPh sb="13" eb="15">
      <t>ギョウム</t>
    </rPh>
    <rPh sb="15" eb="17">
      <t>ジッセキ</t>
    </rPh>
    <phoneticPr fontId="1"/>
  </si>
  <si>
    <t>建築（構造）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</si>
</sst>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_ "/>
    <numFmt numFmtId="179" formatCode="0.0_);[Red]\(0.0\)"/>
    <numFmt numFmtId="180" formatCode="#,##0.0_);[Red]\(#,##0.0\)"/>
  </numFmts>
  <fonts count="17" x14ac:knownFonts="1">
    <font>
      <sz val="11"/>
      <name val="ＭＳ ゴシック"/>
      <family val="3"/>
      <charset val="128"/>
    </font>
    <font>
      <sz val="6"/>
      <name val="ＭＳ ゴシック"/>
      <family val="3"/>
      <charset val="128"/>
    </font>
    <font>
      <sz val="12"/>
      <name val="ＭＳ 明朝"/>
      <family val="1"/>
      <charset val="128"/>
    </font>
    <font>
      <sz val="10"/>
      <name val="Century"/>
      <family val="1"/>
    </font>
    <font>
      <sz val="11"/>
      <name val="ＭＳ ゴシック"/>
      <family val="3"/>
      <charset val="128"/>
    </font>
    <font>
      <sz val="10"/>
      <name val="ＭＳ Ｐ明朝"/>
      <family val="1"/>
      <charset val="128"/>
    </font>
    <font>
      <sz val="6"/>
      <name val="ＭＳ Ｐゴシック"/>
      <family val="3"/>
      <charset val="128"/>
    </font>
    <font>
      <sz val="12"/>
      <color theme="1"/>
      <name val="ＭＳ 明朝"/>
      <family val="1"/>
      <charset val="128"/>
    </font>
    <font>
      <sz val="12"/>
      <name val="ＭＳ Ｐ明朝"/>
      <family val="1"/>
      <charset val="128"/>
    </font>
    <font>
      <sz val="14"/>
      <name val="ＭＳ Ｐ明朝"/>
      <family val="1"/>
      <charset val="128"/>
    </font>
    <font>
      <sz val="11"/>
      <name val="ＭＳ Ｐ明朝"/>
      <family val="1"/>
      <charset val="128"/>
    </font>
    <font>
      <sz val="10.5"/>
      <name val="ＭＳ Ｐ明朝"/>
      <family val="1"/>
      <charset val="128"/>
    </font>
    <font>
      <sz val="9"/>
      <color theme="1"/>
      <name val="ＭＳ Ｐ明朝"/>
      <family val="1"/>
      <charset val="128"/>
    </font>
    <font>
      <sz val="12"/>
      <color theme="1"/>
      <name val="ＭＳ Ｐ明朝"/>
      <family val="1"/>
      <charset val="128"/>
    </font>
    <font>
      <sz val="9"/>
      <name val="ＭＳ Ｐ明朝"/>
      <family val="1"/>
      <charset val="128"/>
    </font>
    <font>
      <sz val="10"/>
      <color theme="1"/>
      <name val="ＭＳ Ｐ明朝"/>
      <family val="1"/>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9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hair">
        <color indexed="64"/>
      </right>
      <top/>
      <bottom style="thin">
        <color indexed="64"/>
      </bottom>
      <diagonal/>
    </border>
    <border>
      <left/>
      <right style="medium">
        <color indexed="64"/>
      </right>
      <top/>
      <bottom style="double">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s>
  <cellStyleXfs count="2">
    <xf numFmtId="0" fontId="0" fillId="0" borderId="0"/>
    <xf numFmtId="38" fontId="4" fillId="0" borderId="0" applyFont="0" applyFill="0" applyBorder="0" applyAlignment="0" applyProtection="0">
      <alignment vertical="center"/>
    </xf>
  </cellStyleXfs>
  <cellXfs count="498">
    <xf numFmtId="0" fontId="0" fillId="0" borderId="0" xfId="0"/>
    <xf numFmtId="0" fontId="3"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5" fillId="0" borderId="1" xfId="0" applyFont="1" applyBorder="1" applyAlignment="1">
      <alignment vertical="center"/>
    </xf>
    <xf numFmtId="0" fontId="5" fillId="0" borderId="0" xfId="0" applyFont="1" applyBorder="1" applyAlignment="1">
      <alignment horizontal="left" vertical="center" shrinkToFit="1"/>
    </xf>
    <xf numFmtId="0" fontId="5" fillId="0" borderId="1" xfId="0" applyFont="1" applyBorder="1" applyAlignment="1">
      <alignment vertical="center"/>
    </xf>
    <xf numFmtId="0" fontId="5" fillId="2" borderId="0" xfId="0" applyFont="1" applyFill="1" applyBorder="1" applyAlignment="1">
      <alignment horizontal="center" vertical="center" wrapText="1"/>
    </xf>
    <xf numFmtId="0" fontId="7" fillId="0" borderId="0" xfId="0" applyFont="1" applyAlignment="1">
      <alignment horizontal="center" vertical="center"/>
    </xf>
    <xf numFmtId="176" fontId="7" fillId="0" borderId="0" xfId="0" applyNumberFormat="1" applyFont="1" applyAlignment="1">
      <alignment horizontal="center" vertical="center"/>
    </xf>
    <xf numFmtId="0" fontId="2" fillId="0" borderId="0" xfId="0" applyFont="1" applyAlignment="1">
      <alignment vertical="center"/>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176" fontId="5" fillId="0" borderId="1" xfId="0" applyNumberFormat="1" applyFont="1" applyBorder="1" applyAlignment="1">
      <alignment vertical="center"/>
    </xf>
    <xf numFmtId="0" fontId="8" fillId="0" borderId="0" xfId="0" applyFont="1" applyAlignment="1">
      <alignment vertical="center"/>
    </xf>
    <xf numFmtId="0" fontId="8" fillId="0" borderId="0" xfId="0" applyFont="1" applyBorder="1" applyAlignment="1">
      <alignment vertical="center" wrapText="1"/>
    </xf>
    <xf numFmtId="0" fontId="8" fillId="0" borderId="1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8"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shrinkToFit="1"/>
    </xf>
    <xf numFmtId="0" fontId="5" fillId="2" borderId="3" xfId="0" applyFont="1" applyFill="1" applyBorder="1" applyAlignment="1">
      <alignment horizontal="center" vertical="center"/>
    </xf>
    <xf numFmtId="0" fontId="5" fillId="0" borderId="0" xfId="0" applyFont="1" applyBorder="1" applyAlignment="1">
      <alignment horizontal="center" vertical="center"/>
    </xf>
    <xf numFmtId="179" fontId="5" fillId="2" borderId="9" xfId="0" applyNumberFormat="1" applyFont="1" applyFill="1" applyBorder="1" applyAlignment="1">
      <alignment horizontal="center" vertical="center"/>
    </xf>
    <xf numFmtId="179" fontId="5" fillId="2" borderId="76" xfId="0" applyNumberFormat="1" applyFont="1" applyFill="1" applyBorder="1" applyAlignment="1">
      <alignment horizontal="center" vertical="center"/>
    </xf>
    <xf numFmtId="177" fontId="5" fillId="0" borderId="0" xfId="0" applyNumberFormat="1" applyFont="1" applyAlignment="1">
      <alignment horizontal="center" vertical="center"/>
    </xf>
    <xf numFmtId="177" fontId="5" fillId="2" borderId="74" xfId="0" applyNumberFormat="1" applyFont="1" applyFill="1" applyBorder="1" applyAlignment="1">
      <alignment vertical="center"/>
    </xf>
    <xf numFmtId="0" fontId="9" fillId="0" borderId="0"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Fill="1" applyBorder="1" applyAlignment="1">
      <alignment vertical="center"/>
    </xf>
    <xf numFmtId="0" fontId="10" fillId="0" borderId="0" xfId="0" applyFont="1"/>
    <xf numFmtId="0" fontId="10" fillId="0" borderId="1" xfId="0" applyFont="1" applyBorder="1"/>
    <xf numFmtId="176" fontId="10" fillId="0" borderId="0" xfId="0" applyNumberFormat="1" applyFont="1"/>
    <xf numFmtId="0" fontId="5" fillId="0" borderId="0" xfId="0" applyFont="1" applyBorder="1" applyAlignment="1">
      <alignment horizontal="center" vertical="center" shrinkToFit="1"/>
    </xf>
    <xf numFmtId="0" fontId="5" fillId="0" borderId="0" xfId="0" applyFont="1" applyFill="1" applyBorder="1" applyAlignment="1">
      <alignment horizontal="center" vertical="center"/>
    </xf>
    <xf numFmtId="0" fontId="10" fillId="0" borderId="0" xfId="0" applyFont="1" applyBorder="1"/>
    <xf numFmtId="0" fontId="12" fillId="0" borderId="0" xfId="0" applyFont="1" applyBorder="1" applyAlignment="1">
      <alignment vertical="center" wrapText="1"/>
    </xf>
    <xf numFmtId="38" fontId="5" fillId="0" borderId="0" xfId="1" applyFont="1" applyBorder="1" applyAlignment="1">
      <alignment horizontal="center" vertical="center"/>
    </xf>
    <xf numFmtId="0" fontId="5" fillId="0" borderId="16" xfId="0" applyFont="1" applyBorder="1" applyAlignment="1">
      <alignment vertical="center"/>
    </xf>
    <xf numFmtId="0" fontId="5" fillId="0" borderId="18" xfId="0" applyFont="1" applyBorder="1" applyAlignment="1">
      <alignment vertical="center" shrinkToFit="1"/>
    </xf>
    <xf numFmtId="0" fontId="5" fillId="0" borderId="18" xfId="0" applyFont="1" applyBorder="1" applyAlignment="1">
      <alignment horizontal="left" vertical="center"/>
    </xf>
    <xf numFmtId="0" fontId="5" fillId="0" borderId="64" xfId="0" applyFont="1" applyBorder="1" applyAlignment="1">
      <alignment horizontal="left" vertical="center"/>
    </xf>
    <xf numFmtId="0" fontId="5" fillId="0" borderId="64" xfId="0" applyFont="1" applyBorder="1" applyAlignment="1">
      <alignment horizontal="center" vertical="center"/>
    </xf>
    <xf numFmtId="0" fontId="5" fillId="0" borderId="81" xfId="0" applyFont="1" applyBorder="1" applyAlignment="1" applyProtection="1">
      <alignment vertical="center"/>
      <protection locked="0"/>
    </xf>
    <xf numFmtId="0" fontId="5" fillId="0" borderId="81" xfId="0" applyFont="1" applyBorder="1" applyAlignment="1">
      <alignment vertical="center"/>
    </xf>
    <xf numFmtId="0" fontId="5" fillId="0" borderId="81" xfId="0" applyFont="1" applyBorder="1" applyAlignment="1">
      <alignment vertical="center" shrinkToFit="1"/>
    </xf>
    <xf numFmtId="176" fontId="5" fillId="0" borderId="81" xfId="0" applyNumberFormat="1" applyFont="1" applyBorder="1" applyAlignment="1">
      <alignment horizontal="right" vertical="center"/>
    </xf>
    <xf numFmtId="176" fontId="5" fillId="0" borderId="82" xfId="0" applyNumberFormat="1"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176" fontId="13" fillId="0" borderId="0" xfId="0" applyNumberFormat="1" applyFont="1" applyAlignment="1">
      <alignment vertical="center"/>
    </xf>
    <xf numFmtId="0" fontId="13" fillId="0" borderId="0" xfId="0" applyFont="1" applyAlignment="1">
      <alignment vertical="center"/>
    </xf>
    <xf numFmtId="176" fontId="13" fillId="0" borderId="0" xfId="0" applyNumberFormat="1" applyFont="1" applyAlignment="1">
      <alignment vertical="center" wrapText="1"/>
    </xf>
    <xf numFmtId="0" fontId="13" fillId="0" borderId="0" xfId="0" applyFont="1" applyAlignment="1">
      <alignment vertical="center" wrapText="1"/>
    </xf>
    <xf numFmtId="0" fontId="5" fillId="0" borderId="17" xfId="0" applyFont="1" applyBorder="1" applyAlignment="1" applyProtection="1">
      <alignment vertical="center"/>
      <protection locked="0"/>
    </xf>
    <xf numFmtId="0" fontId="5" fillId="0" borderId="17" xfId="0" applyFont="1" applyBorder="1" applyAlignment="1">
      <alignment vertical="center"/>
    </xf>
    <xf numFmtId="0" fontId="5" fillId="0" borderId="17" xfId="0" applyFont="1" applyBorder="1" applyAlignment="1">
      <alignment vertical="center" shrinkToFit="1"/>
    </xf>
    <xf numFmtId="176" fontId="5" fillId="0" borderId="17" xfId="0" applyNumberFormat="1" applyFont="1" applyBorder="1" applyAlignment="1">
      <alignment horizontal="right" vertical="center"/>
    </xf>
    <xf numFmtId="176" fontId="5" fillId="0" borderId="85" xfId="0" applyNumberFormat="1" applyFont="1" applyBorder="1" applyAlignment="1">
      <alignment horizontal="center" vertical="center"/>
    </xf>
    <xf numFmtId="0" fontId="5" fillId="0" borderId="21" xfId="0" applyFont="1" applyBorder="1" applyAlignment="1" applyProtection="1">
      <alignment vertical="center"/>
      <protection locked="0"/>
    </xf>
    <xf numFmtId="0" fontId="5" fillId="0" borderId="21" xfId="0" applyFont="1" applyBorder="1" applyAlignment="1">
      <alignment vertical="center"/>
    </xf>
    <xf numFmtId="0" fontId="5" fillId="0" borderId="21" xfId="0" applyFont="1" applyBorder="1" applyAlignment="1">
      <alignment vertical="center" shrinkToFit="1"/>
    </xf>
    <xf numFmtId="176" fontId="5" fillId="0" borderId="21" xfId="0" applyNumberFormat="1" applyFont="1" applyBorder="1" applyAlignment="1">
      <alignment horizontal="right" vertical="center"/>
    </xf>
    <xf numFmtId="176" fontId="5" fillId="0" borderId="86" xfId="0" applyNumberFormat="1" applyFont="1" applyBorder="1" applyAlignment="1">
      <alignment horizontal="center" vertical="center"/>
    </xf>
    <xf numFmtId="0" fontId="5" fillId="0" borderId="0" xfId="0" applyFont="1"/>
    <xf numFmtId="176" fontId="5" fillId="0" borderId="0" xfId="0" applyNumberFormat="1" applyFont="1"/>
    <xf numFmtId="0" fontId="15" fillId="0" borderId="0" xfId="0" applyFont="1" applyAlignment="1">
      <alignment vertical="center"/>
    </xf>
    <xf numFmtId="0" fontId="5" fillId="0" borderId="0" xfId="0" applyFont="1" applyBorder="1"/>
    <xf numFmtId="0" fontId="15" fillId="0" borderId="1" xfId="0" applyFont="1" applyBorder="1" applyAlignment="1">
      <alignment vertical="center" wrapText="1"/>
    </xf>
    <xf numFmtId="176" fontId="5" fillId="0" borderId="1" xfId="0" applyNumberFormat="1" applyFont="1" applyBorder="1"/>
    <xf numFmtId="0" fontId="5" fillId="0" borderId="1" xfId="0" applyFont="1" applyBorder="1" applyAlignment="1">
      <alignment horizontal="center" vertical="center" wrapText="1"/>
    </xf>
    <xf numFmtId="0" fontId="5" fillId="0" borderId="1" xfId="0" applyFont="1" applyBorder="1"/>
    <xf numFmtId="177" fontId="5" fillId="0" borderId="1" xfId="0" applyNumberFormat="1" applyFont="1" applyBorder="1" applyAlignment="1">
      <alignment vertical="center"/>
    </xf>
    <xf numFmtId="180" fontId="5" fillId="0" borderId="1" xfId="0" applyNumberFormat="1" applyFont="1" applyBorder="1" applyAlignment="1">
      <alignment vertical="center"/>
    </xf>
    <xf numFmtId="180" fontId="5" fillId="0" borderId="1" xfId="0" applyNumberFormat="1" applyFont="1" applyBorder="1" applyAlignment="1">
      <alignment horizontal="center" vertical="center"/>
    </xf>
    <xf numFmtId="0" fontId="10" fillId="0" borderId="0" xfId="0" applyFont="1" applyFill="1" applyBorder="1"/>
    <xf numFmtId="0" fontId="5" fillId="0" borderId="61" xfId="0" applyFont="1" applyBorder="1" applyAlignment="1">
      <alignment horizontal="center" vertical="center" shrinkToFit="1"/>
    </xf>
    <xf numFmtId="177" fontId="5" fillId="0" borderId="1" xfId="0" applyNumberFormat="1" applyFont="1" applyBorder="1"/>
    <xf numFmtId="177" fontId="10" fillId="0" borderId="1" xfId="0" applyNumberFormat="1" applyFont="1" applyBorder="1"/>
    <xf numFmtId="0" fontId="5" fillId="0" borderId="55" xfId="0" applyFont="1" applyBorder="1" applyAlignment="1">
      <alignment horizontal="center" vertical="center" shrinkToFit="1"/>
    </xf>
    <xf numFmtId="0" fontId="5" fillId="0" borderId="1" xfId="0" applyFont="1" applyBorder="1" applyAlignment="1">
      <alignment vertical="center" wrapText="1"/>
    </xf>
    <xf numFmtId="0" fontId="15" fillId="0" borderId="1" xfId="0" applyFont="1" applyBorder="1" applyAlignment="1">
      <alignment vertical="center"/>
    </xf>
    <xf numFmtId="0" fontId="0" fillId="0" borderId="0" xfId="0" applyFont="1" applyBorder="1" applyAlignment="1">
      <alignment horizontal="center" vertical="center" wrapText="1"/>
    </xf>
    <xf numFmtId="0" fontId="9" fillId="0" borderId="0" xfId="0" applyFont="1" applyBorder="1" applyAlignment="1">
      <alignment horizontal="center" vertical="center"/>
    </xf>
    <xf numFmtId="179" fontId="5" fillId="2" borderId="1" xfId="0" applyNumberFormat="1" applyFont="1" applyFill="1" applyBorder="1" applyAlignment="1">
      <alignment horizontal="center" vertical="center"/>
    </xf>
    <xf numFmtId="0" fontId="5" fillId="0" borderId="16" xfId="0" applyFont="1" applyBorder="1" applyAlignment="1" applyProtection="1">
      <alignment horizontal="center" vertical="center"/>
      <protection locked="0"/>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179" fontId="5" fillId="2" borderId="1" xfId="0" applyNumberFormat="1" applyFont="1" applyFill="1" applyBorder="1" applyAlignment="1">
      <alignment horizontal="center" vertical="center"/>
    </xf>
    <xf numFmtId="0" fontId="5" fillId="0" borderId="0" xfId="0" applyFont="1" applyBorder="1" applyAlignment="1">
      <alignment horizontal="left" vertical="center" shrinkToFit="1"/>
    </xf>
    <xf numFmtId="0" fontId="8" fillId="0" borderId="29" xfId="0" applyFont="1" applyBorder="1" applyAlignment="1">
      <alignment horizontal="center" vertical="center" wrapText="1"/>
    </xf>
    <xf numFmtId="0" fontId="2" fillId="0" borderId="0" xfId="0" applyFont="1" applyBorder="1" applyAlignment="1">
      <alignment vertical="center"/>
    </xf>
    <xf numFmtId="0" fontId="8" fillId="0" borderId="1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3" xfId="0" applyFont="1" applyBorder="1" applyAlignment="1">
      <alignment horizontal="center" vertical="center"/>
    </xf>
    <xf numFmtId="0" fontId="9" fillId="0" borderId="0" xfId="0" applyFont="1" applyBorder="1" applyAlignment="1">
      <alignment horizontal="center" vertical="center"/>
    </xf>
    <xf numFmtId="0" fontId="5" fillId="0" borderId="93" xfId="0" applyFont="1" applyBorder="1" applyAlignment="1">
      <alignment horizontal="center" vertical="center" shrinkToFit="1"/>
    </xf>
    <xf numFmtId="0" fontId="8" fillId="4" borderId="1" xfId="0" applyFont="1" applyFill="1" applyBorder="1" applyAlignment="1">
      <alignment horizontal="center" vertical="center" wrapText="1"/>
    </xf>
    <xf numFmtId="0" fontId="5" fillId="4" borderId="25" xfId="0" applyFont="1" applyFill="1" applyBorder="1" applyAlignment="1">
      <alignment vertical="center"/>
    </xf>
    <xf numFmtId="0" fontId="5" fillId="4" borderId="16" xfId="0" applyFont="1" applyFill="1" applyBorder="1" applyAlignment="1">
      <alignment vertical="center"/>
    </xf>
    <xf numFmtId="0" fontId="5" fillId="4" borderId="18" xfId="0" applyFont="1" applyFill="1" applyBorder="1" applyAlignment="1">
      <alignment vertical="center"/>
    </xf>
    <xf numFmtId="179" fontId="5" fillId="2" borderId="1" xfId="0" applyNumberFormat="1" applyFont="1" applyFill="1" applyBorder="1" applyAlignment="1">
      <alignment horizontal="center" vertical="center"/>
    </xf>
    <xf numFmtId="0" fontId="8" fillId="0" borderId="31" xfId="0" applyFont="1" applyBorder="1" applyAlignment="1">
      <alignment horizontal="center" vertical="center"/>
    </xf>
    <xf numFmtId="0" fontId="5" fillId="0" borderId="2" xfId="0" applyFont="1" applyBorder="1" applyAlignment="1">
      <alignment horizontal="left" vertical="center" shrinkToFit="1"/>
    </xf>
    <xf numFmtId="0" fontId="5" fillId="0" borderId="5" xfId="0" applyFont="1" applyBorder="1" applyAlignment="1">
      <alignment horizontal="center" vertical="center" shrinkToFit="1"/>
    </xf>
    <xf numFmtId="177" fontId="5" fillId="0" borderId="1" xfId="0" applyNumberFormat="1" applyFont="1" applyBorder="1" applyAlignment="1">
      <alignment horizontal="right"/>
    </xf>
    <xf numFmtId="0" fontId="2" fillId="3" borderId="1" xfId="0" applyFont="1" applyFill="1" applyBorder="1" applyAlignment="1">
      <alignment horizontal="center" vertical="center"/>
    </xf>
    <xf numFmtId="0" fontId="2" fillId="0" borderId="1" xfId="0" applyFont="1" applyBorder="1" applyAlignment="1">
      <alignment horizontal="left" vertical="center" indent="1"/>
    </xf>
    <xf numFmtId="0" fontId="8" fillId="0" borderId="29"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5" fillId="0" borderId="26" xfId="0" applyFont="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horizontal="center" vertical="center" wrapText="1" shrinkToFit="1"/>
    </xf>
    <xf numFmtId="0" fontId="5" fillId="0" borderId="0" xfId="0" applyFont="1" applyBorder="1" applyAlignment="1">
      <alignment horizontal="center" vertical="top"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5" xfId="0" applyFont="1" applyBorder="1" applyAlignment="1">
      <alignment horizontal="center" vertical="center" shrinkToFit="1"/>
    </xf>
    <xf numFmtId="0" fontId="16" fillId="0" borderId="0" xfId="0" applyFont="1" applyAlignment="1">
      <alignment horizontal="center" vertical="center"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Fill="1" applyBorder="1" applyAlignment="1">
      <alignment horizontal="center" vertical="center"/>
    </xf>
    <xf numFmtId="0" fontId="8" fillId="0"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176" fontId="8" fillId="2" borderId="12" xfId="0" applyNumberFormat="1" applyFont="1" applyFill="1" applyBorder="1" applyAlignment="1">
      <alignment horizontal="center" vertical="center"/>
    </xf>
    <xf numFmtId="176" fontId="8" fillId="2" borderId="15" xfId="0" applyNumberFormat="1" applyFont="1" applyFill="1" applyBorder="1" applyAlignment="1">
      <alignment horizontal="center" vertical="center"/>
    </xf>
    <xf numFmtId="176" fontId="8" fillId="2" borderId="13" xfId="0" applyNumberFormat="1" applyFont="1" applyFill="1" applyBorder="1" applyAlignment="1">
      <alignment horizontal="center" vertical="center"/>
    </xf>
    <xf numFmtId="0" fontId="8" fillId="0" borderId="0" xfId="0" applyFont="1" applyBorder="1" applyAlignment="1">
      <alignment horizontal="left" vertical="center"/>
    </xf>
    <xf numFmtId="0" fontId="8" fillId="0" borderId="30" xfId="0" applyFont="1" applyBorder="1" applyAlignment="1">
      <alignment horizontal="left" vertical="center"/>
    </xf>
    <xf numFmtId="0" fontId="8" fillId="0" borderId="0" xfId="0" applyFont="1" applyBorder="1" applyAlignment="1">
      <alignment horizontal="left" vertical="center" wrapText="1"/>
    </xf>
    <xf numFmtId="0" fontId="8" fillId="0" borderId="30"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center" vertical="center" textRotation="255"/>
    </xf>
    <xf numFmtId="0" fontId="8" fillId="0" borderId="0"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0" borderId="12"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9" fillId="0" borderId="0" xfId="0" applyFont="1" applyBorder="1" applyAlignment="1">
      <alignment horizontal="center" vertical="center" wrapText="1"/>
    </xf>
    <xf numFmtId="0" fontId="8" fillId="4" borderId="1" xfId="0" applyFont="1" applyFill="1" applyBorder="1" applyAlignment="1">
      <alignment horizontal="center" vertical="center" wrapText="1"/>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0" xfId="0" applyFont="1" applyBorder="1" applyAlignment="1">
      <alignment horizontal="center" vertical="center" textRotation="255"/>
    </xf>
    <xf numFmtId="0" fontId="5" fillId="0" borderId="5" xfId="0" applyFont="1" applyBorder="1" applyAlignment="1">
      <alignment horizontal="left" vertical="center" shrinkToFit="1"/>
    </xf>
    <xf numFmtId="0" fontId="5" fillId="0" borderId="51"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0"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33" xfId="0" applyFont="1" applyBorder="1" applyAlignment="1">
      <alignment horizontal="left" vertical="center" wrapText="1"/>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xf>
    <xf numFmtId="176" fontId="5" fillId="2" borderId="43" xfId="0" applyNumberFormat="1" applyFont="1" applyFill="1" applyBorder="1" applyAlignment="1">
      <alignment horizontal="center" vertical="center"/>
    </xf>
    <xf numFmtId="176" fontId="5" fillId="2" borderId="13" xfId="0" applyNumberFormat="1" applyFont="1" applyFill="1" applyBorder="1" applyAlignment="1">
      <alignment horizontal="center" vertical="center"/>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71" xfId="0" applyFont="1" applyFill="1" applyBorder="1" applyAlignment="1">
      <alignment horizontal="center" vertical="center"/>
    </xf>
    <xf numFmtId="176" fontId="5" fillId="2" borderId="73" xfId="0" applyNumberFormat="1" applyFont="1" applyFill="1" applyBorder="1" applyAlignment="1">
      <alignment horizontal="center" vertical="center"/>
    </xf>
    <xf numFmtId="176" fontId="5" fillId="2" borderId="24" xfId="0" applyNumberFormat="1" applyFont="1" applyFill="1" applyBorder="1" applyAlignment="1">
      <alignment horizontal="center" vertical="center"/>
    </xf>
    <xf numFmtId="177" fontId="5" fillId="2" borderId="73" xfId="0" applyNumberFormat="1" applyFont="1" applyFill="1" applyBorder="1" applyAlignment="1">
      <alignment horizontal="center" vertical="center"/>
    </xf>
    <xf numFmtId="177" fontId="5" fillId="2" borderId="24" xfId="0" applyNumberFormat="1"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79" xfId="0" applyFont="1" applyFill="1" applyBorder="1" applyAlignment="1">
      <alignment horizontal="center" vertical="center"/>
    </xf>
    <xf numFmtId="176" fontId="5" fillId="2" borderId="78" xfId="0" applyNumberFormat="1" applyFont="1" applyFill="1" applyBorder="1" applyAlignment="1">
      <alignment horizontal="center" vertical="center"/>
    </xf>
    <xf numFmtId="176" fontId="5" fillId="2" borderId="54" xfId="0" applyNumberFormat="1" applyFont="1" applyFill="1" applyBorder="1" applyAlignment="1">
      <alignment horizontal="center" vertical="center"/>
    </xf>
    <xf numFmtId="0" fontId="5" fillId="2" borderId="32"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0" borderId="75" xfId="0" applyFont="1" applyBorder="1" applyAlignment="1">
      <alignment horizontal="center" vertical="center"/>
    </xf>
    <xf numFmtId="0" fontId="10" fillId="0" borderId="0" xfId="0" applyFont="1" applyFill="1" applyBorder="1" applyAlignment="1">
      <alignment horizontal="center" vertical="center"/>
    </xf>
    <xf numFmtId="0" fontId="9" fillId="0" borderId="0" xfId="0" applyFont="1" applyBorder="1" applyAlignment="1">
      <alignment horizontal="center" vertical="center"/>
    </xf>
    <xf numFmtId="0" fontId="11" fillId="0" borderId="0" xfId="0" applyFont="1" applyBorder="1" applyAlignment="1">
      <alignment horizontal="justify" vertical="center" wrapText="1"/>
    </xf>
    <xf numFmtId="0" fontId="5" fillId="4" borderId="8" xfId="0" applyFont="1" applyFill="1" applyBorder="1" applyAlignment="1">
      <alignment vertical="center" textRotation="255"/>
    </xf>
    <xf numFmtId="0" fontId="5" fillId="4" borderId="6" xfId="0" applyFont="1" applyFill="1" applyBorder="1" applyAlignment="1">
      <alignment vertical="center" textRotation="255"/>
    </xf>
    <xf numFmtId="0" fontId="5" fillId="4" borderId="34" xfId="0" applyFont="1" applyFill="1" applyBorder="1" applyAlignment="1">
      <alignment vertical="center" textRotation="255"/>
    </xf>
    <xf numFmtId="0" fontId="11"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1"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1" fillId="4" borderId="51" xfId="0" applyFont="1" applyFill="1" applyBorder="1" applyAlignment="1">
      <alignment horizontal="center" vertical="center" wrapText="1" shrinkToFit="1"/>
    </xf>
    <xf numFmtId="0" fontId="11" fillId="4" borderId="29" xfId="0" applyFont="1" applyFill="1" applyBorder="1" applyAlignment="1">
      <alignment horizontal="center" vertical="center" wrapText="1" shrinkToFit="1"/>
    </xf>
    <xf numFmtId="0" fontId="11" fillId="4" borderId="0"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11" fillId="4" borderId="44" xfId="0" applyFont="1" applyFill="1" applyBorder="1" applyAlignment="1">
      <alignment horizontal="center" vertical="center" wrapText="1" shrinkToFit="1"/>
    </xf>
    <xf numFmtId="0" fontId="11" fillId="4" borderId="26" xfId="0" applyFont="1" applyFill="1" applyBorder="1" applyAlignment="1">
      <alignment horizontal="center" vertical="center" wrapText="1" shrinkToFit="1"/>
    </xf>
    <xf numFmtId="0" fontId="11" fillId="4" borderId="27" xfId="0" applyFont="1" applyFill="1" applyBorder="1" applyAlignment="1">
      <alignment horizontal="center" vertical="center" wrapText="1" shrinkToFit="1"/>
    </xf>
    <xf numFmtId="0" fontId="5" fillId="2" borderId="67" xfId="0" applyFont="1" applyFill="1" applyBorder="1" applyAlignment="1">
      <alignment horizontal="center" vertical="center" textRotation="255"/>
    </xf>
    <xf numFmtId="0" fontId="5" fillId="2" borderId="62" xfId="0" applyFont="1" applyFill="1" applyBorder="1" applyAlignment="1">
      <alignment horizontal="center" vertical="center" textRotation="255"/>
    </xf>
    <xf numFmtId="0" fontId="5" fillId="2" borderId="68" xfId="0" applyFont="1" applyFill="1" applyBorder="1" applyAlignment="1">
      <alignment horizontal="center" vertical="center" textRotation="255"/>
    </xf>
    <xf numFmtId="0" fontId="5" fillId="4" borderId="36"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37" xfId="0" applyFont="1" applyFill="1" applyBorder="1" applyAlignment="1">
      <alignment horizontal="center" vertical="center" shrinkToFit="1"/>
    </xf>
    <xf numFmtId="0" fontId="5" fillId="4" borderId="29"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6" xfId="0" applyFont="1" applyFill="1" applyBorder="1" applyAlignment="1">
      <alignment horizontal="center" vertical="center" wrapText="1"/>
    </xf>
    <xf numFmtId="179" fontId="5" fillId="2" borderId="4" xfId="0" applyNumberFormat="1" applyFont="1" applyFill="1" applyBorder="1" applyAlignment="1">
      <alignment horizontal="center" vertical="center"/>
    </xf>
    <xf numFmtId="179" fontId="5" fillId="2" borderId="62" xfId="0" applyNumberFormat="1" applyFont="1" applyFill="1" applyBorder="1" applyAlignment="1">
      <alignment horizontal="center" vertical="center"/>
    </xf>
    <xf numFmtId="179" fontId="5" fillId="2" borderId="69"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76" xfId="0" applyFont="1" applyBorder="1" applyAlignment="1">
      <alignment horizontal="left" vertical="center" wrapText="1"/>
    </xf>
    <xf numFmtId="176" fontId="5" fillId="2" borderId="23" xfId="0" applyNumberFormat="1" applyFont="1" applyFill="1" applyBorder="1" applyAlignment="1">
      <alignment horizontal="center" vertical="center" shrinkToFit="1"/>
    </xf>
    <xf numFmtId="176" fontId="5" fillId="2" borderId="71" xfId="0" applyNumberFormat="1"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0" borderId="41" xfId="0" applyFont="1" applyBorder="1" applyAlignment="1">
      <alignment horizontal="center" vertical="center"/>
    </xf>
    <xf numFmtId="0" fontId="5" fillId="0" borderId="5" xfId="0" applyFont="1" applyBorder="1" applyAlignment="1">
      <alignment horizontal="center" vertical="center"/>
    </xf>
    <xf numFmtId="0" fontId="5" fillId="0" borderId="51"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70" xfId="0" applyFont="1" applyBorder="1" applyAlignment="1">
      <alignment horizontal="center" vertical="center"/>
    </xf>
    <xf numFmtId="0" fontId="5" fillId="0" borderId="65" xfId="0" applyFont="1" applyBorder="1" applyAlignment="1">
      <alignment horizontal="center" vertical="center"/>
    </xf>
    <xf numFmtId="0" fontId="5" fillId="0" borderId="72" xfId="0" applyFont="1" applyBorder="1" applyAlignment="1">
      <alignment horizontal="center" vertical="center"/>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0" xfId="0" applyFont="1" applyBorder="1" applyAlignment="1">
      <alignment horizontal="center" vertical="center" wrapText="1"/>
    </xf>
    <xf numFmtId="0" fontId="5" fillId="4" borderId="12"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14" xfId="0" applyFont="1" applyFill="1" applyBorder="1" applyAlignment="1">
      <alignment horizontal="center" vertical="center"/>
    </xf>
    <xf numFmtId="178" fontId="5" fillId="0" borderId="38" xfId="0" applyNumberFormat="1" applyFont="1" applyBorder="1" applyAlignment="1">
      <alignment horizontal="right" vertical="center" shrinkToFit="1"/>
    </xf>
    <xf numFmtId="178" fontId="5" fillId="0" borderId="39" xfId="0" applyNumberFormat="1" applyFont="1" applyBorder="1" applyAlignment="1">
      <alignment horizontal="right" vertical="center" shrinkToFit="1"/>
    </xf>
    <xf numFmtId="38" fontId="5" fillId="0" borderId="12" xfId="1" applyFont="1" applyBorder="1" applyAlignment="1">
      <alignment horizontal="center" vertical="center"/>
    </xf>
    <xf numFmtId="38" fontId="5" fillId="0" borderId="15" xfId="1" applyFont="1" applyBorder="1" applyAlignment="1">
      <alignment horizontal="center" vertical="center"/>
    </xf>
    <xf numFmtId="38" fontId="5" fillId="0" borderId="13" xfId="1" applyFont="1" applyBorder="1" applyAlignment="1">
      <alignment horizontal="center" vertical="center"/>
    </xf>
    <xf numFmtId="0" fontId="5" fillId="0" borderId="76" xfId="0" applyFont="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77"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55" xfId="0" applyFont="1" applyBorder="1" applyAlignment="1">
      <alignment horizontal="center" vertical="center"/>
    </xf>
    <xf numFmtId="179" fontId="5" fillId="2" borderId="1" xfId="0" applyNumberFormat="1" applyFont="1" applyFill="1" applyBorder="1" applyAlignment="1">
      <alignment horizontal="center" vertical="center"/>
    </xf>
    <xf numFmtId="0" fontId="5" fillId="0" borderId="1" xfId="0" applyFont="1" applyBorder="1" applyAlignment="1">
      <alignment horizontal="right"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178" fontId="5" fillId="0" borderId="12" xfId="0" applyNumberFormat="1" applyFont="1" applyBorder="1" applyAlignment="1">
      <alignment horizontal="right" vertical="center" shrinkToFit="1"/>
    </xf>
    <xf numFmtId="178" fontId="5" fillId="0" borderId="15" xfId="0" applyNumberFormat="1" applyFont="1" applyBorder="1" applyAlignment="1">
      <alignment horizontal="right"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78" xfId="0" applyFont="1" applyFill="1" applyBorder="1" applyAlignment="1">
      <alignment horizontal="center" vertical="center" shrinkToFit="1"/>
    </xf>
    <xf numFmtId="0" fontId="5" fillId="2" borderId="77" xfId="0" applyFont="1" applyFill="1" applyBorder="1" applyAlignment="1">
      <alignment horizontal="center" vertical="center" shrinkToFit="1"/>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92" xfId="0" applyFont="1" applyFill="1" applyBorder="1" applyAlignment="1">
      <alignment horizontal="center" vertical="center"/>
    </xf>
    <xf numFmtId="0" fontId="5" fillId="2" borderId="47" xfId="0" applyFont="1" applyFill="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61" xfId="0" applyFont="1" applyBorder="1" applyAlignment="1">
      <alignment horizontal="center" vertical="center"/>
    </xf>
    <xf numFmtId="179" fontId="5" fillId="2" borderId="33" xfId="0" applyNumberFormat="1" applyFont="1" applyFill="1" applyBorder="1" applyAlignment="1">
      <alignment horizontal="center" vertical="center"/>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177" fontId="5" fillId="2" borderId="31" xfId="0" applyNumberFormat="1" applyFont="1" applyFill="1" applyBorder="1" applyAlignment="1">
      <alignment horizontal="center" vertical="center"/>
    </xf>
    <xf numFmtId="180" fontId="5" fillId="2" borderId="28" xfId="0" applyNumberFormat="1" applyFont="1" applyFill="1" applyBorder="1" applyAlignment="1">
      <alignment horizontal="center" vertical="center" shrinkToFit="1"/>
    </xf>
    <xf numFmtId="180" fontId="5" fillId="2" borderId="10" xfId="0" applyNumberFormat="1" applyFont="1" applyFill="1" applyBorder="1" applyAlignment="1">
      <alignment horizontal="center" vertical="center" shrinkToFit="1"/>
    </xf>
    <xf numFmtId="180" fontId="5" fillId="2" borderId="93" xfId="0" applyNumberFormat="1" applyFont="1" applyFill="1" applyBorder="1" applyAlignment="1">
      <alignment horizontal="center" vertical="center" shrinkToFit="1"/>
    </xf>
    <xf numFmtId="180" fontId="5" fillId="2" borderId="44" xfId="0" applyNumberFormat="1" applyFont="1" applyFill="1" applyBorder="1" applyAlignment="1">
      <alignment horizontal="center" vertical="center" shrinkToFit="1"/>
    </xf>
    <xf numFmtId="180" fontId="5" fillId="2" borderId="26" xfId="0" applyNumberFormat="1" applyFont="1" applyFill="1" applyBorder="1" applyAlignment="1">
      <alignment horizontal="center" vertical="center" shrinkToFit="1"/>
    </xf>
    <xf numFmtId="180" fontId="5" fillId="2" borderId="27" xfId="0" applyNumberFormat="1" applyFont="1" applyFill="1" applyBorder="1" applyAlignment="1">
      <alignment horizontal="center" vertical="center" shrinkToFit="1"/>
    </xf>
    <xf numFmtId="0" fontId="5" fillId="2" borderId="98"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91" xfId="0" applyFont="1" applyFill="1" applyBorder="1" applyAlignment="1">
      <alignment horizontal="center" vertical="center" shrinkToFit="1"/>
    </xf>
    <xf numFmtId="179" fontId="5" fillId="2" borderId="46" xfId="0" applyNumberFormat="1" applyFont="1" applyFill="1" applyBorder="1" applyAlignment="1">
      <alignment horizontal="center" vertical="center" shrinkToFit="1"/>
    </xf>
    <xf numFmtId="179" fontId="5" fillId="2" borderId="22" xfId="0" applyNumberFormat="1" applyFont="1" applyFill="1" applyBorder="1" applyAlignment="1">
      <alignment horizontal="center" vertical="center" shrinkToFit="1"/>
    </xf>
    <xf numFmtId="179" fontId="5" fillId="2" borderId="15" xfId="0" applyNumberFormat="1" applyFont="1" applyFill="1" applyBorder="1" applyAlignment="1">
      <alignment horizontal="center" vertical="center" shrinkToFit="1"/>
    </xf>
    <xf numFmtId="179" fontId="5" fillId="2" borderId="13" xfId="0" applyNumberFormat="1" applyFont="1" applyFill="1" applyBorder="1" applyAlignment="1">
      <alignment horizontal="center" vertical="center" shrinkToFit="1"/>
    </xf>
    <xf numFmtId="179" fontId="5" fillId="2" borderId="99" xfId="0" applyNumberFormat="1" applyFont="1" applyFill="1" applyBorder="1" applyAlignment="1">
      <alignment horizontal="center" vertical="center" shrinkToFit="1"/>
    </xf>
    <xf numFmtId="176" fontId="5" fillId="2" borderId="45" xfId="0" applyNumberFormat="1" applyFont="1" applyFill="1" applyBorder="1" applyAlignment="1">
      <alignment horizontal="center" vertical="center" shrinkToFit="1"/>
    </xf>
    <xf numFmtId="176" fontId="5" fillId="2" borderId="46" xfId="0" applyNumberFormat="1" applyFont="1" applyFill="1" applyBorder="1" applyAlignment="1">
      <alignment horizontal="center" vertical="center" shrinkToFit="1"/>
    </xf>
    <xf numFmtId="176" fontId="5" fillId="2" borderId="22" xfId="0" applyNumberFormat="1" applyFont="1" applyFill="1" applyBorder="1" applyAlignment="1">
      <alignment horizontal="center" vertical="center" shrinkToFit="1"/>
    </xf>
    <xf numFmtId="0" fontId="5" fillId="2" borderId="96" xfId="0" applyFont="1" applyFill="1" applyBorder="1" applyAlignment="1">
      <alignment horizontal="center" vertical="center" shrinkToFit="1"/>
    </xf>
    <xf numFmtId="0" fontId="5" fillId="2" borderId="97" xfId="0" applyFont="1" applyFill="1" applyBorder="1" applyAlignment="1">
      <alignment horizontal="center" vertical="center" shrinkToFit="1"/>
    </xf>
    <xf numFmtId="0" fontId="5" fillId="2" borderId="95" xfId="0" applyFont="1" applyFill="1" applyBorder="1" applyAlignment="1">
      <alignment horizontal="center" vertical="center" shrinkToFit="1"/>
    </xf>
    <xf numFmtId="0" fontId="5" fillId="0" borderId="88" xfId="0" applyFont="1" applyBorder="1" applyAlignment="1">
      <alignment horizontal="right" vertical="center" shrinkToFit="1"/>
    </xf>
    <xf numFmtId="0" fontId="5" fillId="0" borderId="4" xfId="0" applyFont="1" applyBorder="1" applyAlignment="1">
      <alignment horizontal="center" vertical="center"/>
    </xf>
    <xf numFmtId="0" fontId="5" fillId="0" borderId="88" xfId="0" applyFont="1" applyBorder="1" applyAlignment="1">
      <alignment horizontal="center" vertical="center" shrinkToFit="1"/>
    </xf>
    <xf numFmtId="38" fontId="5" fillId="0" borderId="55" xfId="1" applyFont="1" applyBorder="1" applyAlignment="1">
      <alignment horizontal="center" vertical="center"/>
    </xf>
    <xf numFmtId="0" fontId="5" fillId="4" borderId="38" xfId="0" applyFont="1" applyFill="1" applyBorder="1" applyAlignment="1">
      <alignment horizontal="center" vertical="center" shrinkToFit="1"/>
    </xf>
    <xf numFmtId="0" fontId="5" fillId="4" borderId="39"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178" fontId="5" fillId="0" borderId="28" xfId="0" applyNumberFormat="1" applyFont="1" applyBorder="1" applyAlignment="1">
      <alignment horizontal="right" vertical="center" shrinkToFit="1"/>
    </xf>
    <xf numFmtId="178" fontId="5" fillId="0" borderId="10" xfId="0" applyNumberFormat="1" applyFont="1" applyBorder="1" applyAlignment="1">
      <alignment horizontal="right" vertical="center" shrinkToFit="1"/>
    </xf>
    <xf numFmtId="0" fontId="11" fillId="4" borderId="20" xfId="0" applyFont="1" applyFill="1" applyBorder="1" applyAlignment="1">
      <alignment horizontal="center" vertical="center" wrapText="1"/>
    </xf>
    <xf numFmtId="0" fontId="11" fillId="4" borderId="88" xfId="0" applyFont="1" applyFill="1" applyBorder="1" applyAlignment="1">
      <alignment horizontal="center" vertical="center" wrapText="1"/>
    </xf>
    <xf numFmtId="0" fontId="5" fillId="0" borderId="63" xfId="0" applyFont="1" applyBorder="1" applyAlignment="1" applyProtection="1">
      <alignment vertical="center"/>
      <protection locked="0"/>
    </xf>
    <xf numFmtId="0" fontId="5" fillId="0" borderId="64" xfId="0" applyFont="1" applyBorder="1" applyAlignment="1" applyProtection="1">
      <alignment vertical="center"/>
      <protection locked="0"/>
    </xf>
    <xf numFmtId="0" fontId="5" fillId="0" borderId="81" xfId="0" applyFont="1" applyBorder="1" applyAlignment="1" applyProtection="1">
      <alignment horizontal="left" vertical="center"/>
      <protection locked="0"/>
    </xf>
    <xf numFmtId="1" fontId="5" fillId="0" borderId="81" xfId="0" applyNumberFormat="1" applyFont="1" applyBorder="1" applyAlignment="1">
      <alignment horizontal="center" vertical="center"/>
    </xf>
    <xf numFmtId="0" fontId="5" fillId="0" borderId="76" xfId="0" applyFont="1" applyBorder="1" applyAlignment="1">
      <alignment horizontal="center" vertical="center"/>
    </xf>
    <xf numFmtId="0" fontId="5" fillId="0" borderId="90" xfId="0" applyFont="1" applyBorder="1" applyAlignment="1">
      <alignment horizontal="center" vertical="center" shrinkToFit="1"/>
    </xf>
    <xf numFmtId="0" fontId="11" fillId="4" borderId="9" xfId="0" applyFont="1" applyFill="1" applyBorder="1" applyAlignment="1">
      <alignment horizontal="center" vertical="center" wrapText="1" shrinkToFit="1"/>
    </xf>
    <xf numFmtId="0" fontId="11" fillId="4" borderId="62" xfId="0" applyFont="1" applyFill="1" applyBorder="1" applyAlignment="1">
      <alignment horizontal="center" vertical="center" wrapText="1" shrinkToFit="1"/>
    </xf>
    <xf numFmtId="0" fontId="11" fillId="4" borderId="68" xfId="0" applyFont="1" applyFill="1" applyBorder="1" applyAlignment="1">
      <alignment horizontal="center" vertical="center" wrapText="1" shrinkToFit="1"/>
    </xf>
    <xf numFmtId="0" fontId="5" fillId="0" borderId="87" xfId="0" applyFont="1" applyBorder="1" applyAlignment="1">
      <alignment horizontal="center" vertical="center" shrinkToFit="1"/>
    </xf>
    <xf numFmtId="0" fontId="5" fillId="4" borderId="25" xfId="0" applyFont="1" applyFill="1" applyBorder="1" applyAlignment="1">
      <alignment horizontal="left" vertical="center"/>
    </xf>
    <xf numFmtId="0" fontId="5" fillId="4" borderId="16" xfId="0" applyFont="1" applyFill="1" applyBorder="1" applyAlignment="1">
      <alignment horizontal="left" vertical="center"/>
    </xf>
    <xf numFmtId="0" fontId="5" fillId="4" borderId="18" xfId="0" applyFont="1" applyFill="1" applyBorder="1" applyAlignment="1">
      <alignment horizontal="left" vertical="center"/>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177" fontId="5" fillId="2" borderId="3" xfId="0" applyNumberFormat="1" applyFont="1" applyFill="1" applyBorder="1" applyAlignment="1">
      <alignment horizontal="center" vertical="center"/>
    </xf>
    <xf numFmtId="0" fontId="5" fillId="2" borderId="77" xfId="0" applyFont="1" applyFill="1" applyBorder="1" applyAlignment="1">
      <alignment horizontal="center" vertical="center"/>
    </xf>
    <xf numFmtId="0" fontId="5" fillId="0" borderId="1" xfId="0" applyFont="1" applyBorder="1" applyAlignment="1">
      <alignment horizontal="left" vertical="center"/>
    </xf>
    <xf numFmtId="0" fontId="5" fillId="0" borderId="16" xfId="0" applyFont="1" applyBorder="1" applyAlignment="1" applyProtection="1">
      <alignment horizontal="center" vertical="center"/>
      <protection locked="0"/>
    </xf>
    <xf numFmtId="0" fontId="5" fillId="4" borderId="25" xfId="0" applyFont="1" applyFill="1" applyBorder="1" applyAlignment="1">
      <alignment vertical="center"/>
    </xf>
    <xf numFmtId="0" fontId="5" fillId="4" borderId="57" xfId="0" applyFont="1" applyFill="1" applyBorder="1" applyAlignment="1">
      <alignment vertic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0" borderId="59"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60" xfId="0" applyFont="1" applyBorder="1" applyAlignment="1" applyProtection="1">
      <alignment vertical="center"/>
      <protection locked="0"/>
    </xf>
    <xf numFmtId="0" fontId="5" fillId="4" borderId="56"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4" borderId="57" xfId="0" applyFont="1" applyFill="1" applyBorder="1" applyAlignment="1">
      <alignment horizontal="center" vertical="center" shrinkToFit="1"/>
    </xf>
    <xf numFmtId="0" fontId="5" fillId="0" borderId="59" xfId="0" applyFont="1" applyBorder="1" applyAlignment="1" applyProtection="1">
      <alignment horizontal="center" vertical="center"/>
      <protection locked="0"/>
    </xf>
    <xf numFmtId="0" fontId="5" fillId="0" borderId="59" xfId="0" applyFont="1" applyFill="1" applyBorder="1" applyAlignment="1">
      <alignment horizontal="left" vertical="center"/>
    </xf>
    <xf numFmtId="0" fontId="5" fillId="0" borderId="16" xfId="0" applyFont="1" applyFill="1" applyBorder="1" applyAlignment="1">
      <alignment horizontal="left" vertical="center"/>
    </xf>
    <xf numFmtId="0" fontId="5" fillId="0" borderId="60" xfId="0" applyFont="1" applyFill="1" applyBorder="1" applyAlignment="1">
      <alignment horizontal="left" vertical="center"/>
    </xf>
    <xf numFmtId="0" fontId="5" fillId="4" borderId="16" xfId="0" applyFont="1" applyFill="1" applyBorder="1" applyAlignment="1">
      <alignment horizontal="center" vertical="center"/>
    </xf>
    <xf numFmtId="0" fontId="5" fillId="0" borderId="58"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67" xfId="0" applyFont="1" applyBorder="1" applyAlignment="1">
      <alignment horizontal="center" vertical="center"/>
    </xf>
    <xf numFmtId="0" fontId="5" fillId="0" borderId="62" xfId="0" applyFont="1" applyBorder="1" applyAlignment="1">
      <alignment horizontal="center" vertical="center"/>
    </xf>
    <xf numFmtId="0" fontId="5" fillId="0" borderId="69" xfId="0" applyFont="1" applyBorder="1" applyAlignment="1">
      <alignment horizontal="center" vertical="center"/>
    </xf>
    <xf numFmtId="0" fontId="14" fillId="4" borderId="12" xfId="0" applyFont="1" applyFill="1" applyBorder="1" applyAlignment="1">
      <alignment horizontal="center" vertical="center" shrinkToFit="1"/>
    </xf>
    <xf numFmtId="0" fontId="14" fillId="4" borderId="15" xfId="0" applyFont="1" applyFill="1" applyBorder="1" applyAlignment="1">
      <alignment horizontal="center" vertical="center" shrinkToFit="1"/>
    </xf>
    <xf numFmtId="0" fontId="14" fillId="4" borderId="13" xfId="0" applyFont="1" applyFill="1" applyBorder="1" applyAlignment="1">
      <alignment horizontal="center" vertical="center" shrinkToFit="1"/>
    </xf>
    <xf numFmtId="0" fontId="11" fillId="4" borderId="89"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1" xfId="0" applyFont="1" applyBorder="1" applyAlignment="1" applyProtection="1">
      <alignment horizontal="left" vertical="center"/>
      <protection locked="0"/>
    </xf>
    <xf numFmtId="1" fontId="5" fillId="0" borderId="21" xfId="0" applyNumberFormat="1" applyFont="1" applyBorder="1" applyAlignment="1">
      <alignment horizontal="center" vertical="center"/>
    </xf>
    <xf numFmtId="0" fontId="5" fillId="0" borderId="17" xfId="0" applyFont="1" applyBorder="1" applyAlignment="1" applyProtection="1">
      <alignment horizontal="left" vertical="center"/>
      <protection locked="0"/>
    </xf>
    <xf numFmtId="1" fontId="5" fillId="0" borderId="17" xfId="0" applyNumberFormat="1" applyFont="1" applyBorder="1" applyAlignment="1">
      <alignment horizontal="center" vertical="center"/>
    </xf>
    <xf numFmtId="0" fontId="5" fillId="0" borderId="59"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33" xfId="0" applyFont="1" applyBorder="1" applyAlignment="1">
      <alignment horizontal="center" vertical="center"/>
    </xf>
    <xf numFmtId="180" fontId="5" fillId="2" borderId="29" xfId="0" applyNumberFormat="1" applyFont="1" applyFill="1" applyBorder="1" applyAlignment="1">
      <alignment horizontal="center" vertical="center" shrinkToFit="1"/>
    </xf>
    <xf numFmtId="180" fontId="5" fillId="2" borderId="0" xfId="0" applyNumberFormat="1" applyFont="1" applyFill="1" applyBorder="1" applyAlignment="1">
      <alignment horizontal="center" vertical="center" shrinkToFit="1"/>
    </xf>
    <xf numFmtId="180" fontId="5" fillId="2" borderId="2" xfId="0" applyNumberFormat="1" applyFont="1" applyFill="1" applyBorder="1" applyAlignment="1">
      <alignment horizontal="center" vertical="center" shrinkToFit="1"/>
    </xf>
    <xf numFmtId="176" fontId="5" fillId="2" borderId="28" xfId="0" applyNumberFormat="1" applyFont="1" applyFill="1" applyBorder="1" applyAlignment="1">
      <alignment horizontal="center" vertical="center" shrinkToFit="1"/>
    </xf>
    <xf numFmtId="176" fontId="5" fillId="2" borderId="10" xfId="0" applyNumberFormat="1" applyFont="1" applyFill="1" applyBorder="1" applyAlignment="1">
      <alignment horizontal="center" vertical="center" shrinkToFit="1"/>
    </xf>
    <xf numFmtId="176" fontId="5" fillId="2" borderId="11" xfId="0" applyNumberFormat="1"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177" fontId="5" fillId="2" borderId="45" xfId="0" applyNumberFormat="1" applyFont="1" applyFill="1" applyBorder="1" applyAlignment="1">
      <alignment horizontal="center" vertical="center"/>
    </xf>
    <xf numFmtId="177" fontId="5" fillId="2" borderId="22" xfId="0" applyNumberFormat="1" applyFont="1" applyFill="1" applyBorder="1" applyAlignment="1">
      <alignment horizontal="center" vertical="center"/>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37" xfId="0" applyFont="1" applyBorder="1" applyAlignment="1">
      <alignment horizontal="center" vertical="center" shrinkToFit="1"/>
    </xf>
    <xf numFmtId="0" fontId="5" fillId="2" borderId="6" xfId="0" applyFont="1" applyFill="1" applyBorder="1" applyAlignment="1">
      <alignment horizontal="center" vertical="center" textRotation="255" shrinkToFit="1"/>
    </xf>
    <xf numFmtId="0" fontId="5" fillId="2" borderId="34" xfId="0" applyFont="1" applyFill="1" applyBorder="1" applyAlignment="1">
      <alignment horizontal="center" vertical="center" textRotation="255" shrinkToFit="1"/>
    </xf>
    <xf numFmtId="179" fontId="5" fillId="2" borderId="52" xfId="0" applyNumberFormat="1" applyFont="1" applyFill="1" applyBorder="1" applyAlignment="1">
      <alignment horizontal="center" vertical="center" shrinkToFit="1"/>
    </xf>
    <xf numFmtId="179" fontId="5" fillId="2" borderId="54" xfId="0" applyNumberFormat="1" applyFont="1" applyFill="1" applyBorder="1" applyAlignment="1">
      <alignment horizontal="center" vertical="center" shrinkToFit="1"/>
    </xf>
    <xf numFmtId="179" fontId="5" fillId="2" borderId="12" xfId="0" applyNumberFormat="1" applyFont="1" applyFill="1" applyBorder="1" applyAlignment="1">
      <alignment horizontal="center" vertical="center" shrinkToFit="1"/>
    </xf>
    <xf numFmtId="177" fontId="5" fillId="2" borderId="52" xfId="0" applyNumberFormat="1" applyFont="1" applyFill="1" applyBorder="1" applyAlignment="1">
      <alignment horizontal="center" vertical="center"/>
    </xf>
    <xf numFmtId="177" fontId="5" fillId="2" borderId="54" xfId="0" applyNumberFormat="1" applyFont="1" applyFill="1" applyBorder="1" applyAlignment="1">
      <alignment horizontal="center" vertical="center"/>
    </xf>
    <xf numFmtId="177" fontId="5" fillId="2" borderId="12" xfId="0" applyNumberFormat="1" applyFont="1" applyFill="1" applyBorder="1" applyAlignment="1">
      <alignment horizontal="center" vertical="center"/>
    </xf>
    <xf numFmtId="177" fontId="5" fillId="2" borderId="13" xfId="0" applyNumberFormat="1" applyFont="1" applyFill="1" applyBorder="1" applyAlignment="1">
      <alignment horizontal="center" vertical="center"/>
    </xf>
    <xf numFmtId="179" fontId="5" fillId="2" borderId="45" xfId="0" applyNumberFormat="1" applyFont="1" applyFill="1" applyBorder="1" applyAlignment="1">
      <alignment horizontal="center" vertical="center"/>
    </xf>
    <xf numFmtId="179" fontId="5" fillId="2" borderId="22" xfId="0" applyNumberFormat="1" applyFont="1" applyFill="1" applyBorder="1" applyAlignment="1">
      <alignment horizontal="center" vertical="center"/>
    </xf>
    <xf numFmtId="0" fontId="5" fillId="0" borderId="58" xfId="0" applyFont="1" applyBorder="1" applyAlignment="1" applyProtection="1">
      <alignment horizontal="left" vertical="center"/>
      <protection locked="0"/>
    </xf>
    <xf numFmtId="179" fontId="5" fillId="2" borderId="45" xfId="0" applyNumberFormat="1" applyFont="1" applyFill="1" applyBorder="1" applyAlignment="1">
      <alignment horizontal="center" vertical="center" shrinkToFit="1"/>
    </xf>
    <xf numFmtId="0" fontId="5" fillId="0" borderId="59" xfId="0" applyFont="1" applyFill="1" applyBorder="1" applyAlignment="1">
      <alignment vertical="center"/>
    </xf>
    <xf numFmtId="0" fontId="5" fillId="0" borderId="16" xfId="0" applyFont="1" applyFill="1" applyBorder="1" applyAlignment="1">
      <alignment vertical="center"/>
    </xf>
    <xf numFmtId="0" fontId="5" fillId="0" borderId="60" xfId="0" applyFont="1" applyFill="1" applyBorder="1" applyAlignment="1">
      <alignment vertical="center"/>
    </xf>
    <xf numFmtId="0" fontId="10" fillId="2" borderId="52" xfId="0" applyFont="1" applyFill="1" applyBorder="1" applyAlignment="1">
      <alignment horizontal="center" vertical="center" shrinkToFit="1"/>
    </xf>
    <xf numFmtId="0" fontId="10" fillId="2" borderId="54" xfId="0" applyFont="1" applyFill="1" applyBorder="1" applyAlignment="1">
      <alignment horizontal="center" vertical="center" shrinkToFit="1"/>
    </xf>
    <xf numFmtId="179" fontId="5" fillId="2" borderId="28" xfId="0" applyNumberFormat="1" applyFont="1" applyFill="1" applyBorder="1" applyAlignment="1">
      <alignment horizontal="center" vertical="center" shrinkToFit="1"/>
    </xf>
    <xf numFmtId="179" fontId="5" fillId="2" borderId="11" xfId="0" applyNumberFormat="1" applyFont="1" applyFill="1" applyBorder="1" applyAlignment="1">
      <alignment horizontal="center" vertical="center" shrinkToFit="1"/>
    </xf>
    <xf numFmtId="179" fontId="5" fillId="2" borderId="29" xfId="0" applyNumberFormat="1" applyFont="1" applyFill="1" applyBorder="1" applyAlignment="1">
      <alignment horizontal="center" vertical="center" shrinkToFit="1"/>
    </xf>
    <xf numFmtId="179" fontId="5" fillId="2" borderId="30" xfId="0" applyNumberFormat="1" applyFont="1" applyFill="1" applyBorder="1" applyAlignment="1">
      <alignment horizontal="center" vertical="center" shrinkToFit="1"/>
    </xf>
    <xf numFmtId="179" fontId="5" fillId="2" borderId="31" xfId="0" applyNumberFormat="1" applyFont="1" applyFill="1" applyBorder="1" applyAlignment="1">
      <alignment horizontal="center" vertical="center" shrinkToFit="1"/>
    </xf>
    <xf numFmtId="179" fontId="5" fillId="2" borderId="24" xfId="0" applyNumberFormat="1"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5" fillId="2" borderId="100" xfId="0" applyFont="1" applyFill="1" applyBorder="1" applyAlignment="1">
      <alignment horizontal="center" vertical="center" textRotation="255" shrinkToFit="1"/>
    </xf>
    <xf numFmtId="0" fontId="5" fillId="2" borderId="49" xfId="0" applyFont="1" applyFill="1" applyBorder="1" applyAlignment="1">
      <alignment horizontal="center" vertical="center" textRotation="255" shrinkToFit="1"/>
    </xf>
    <xf numFmtId="0" fontId="5" fillId="2" borderId="50" xfId="0" applyFont="1" applyFill="1" applyBorder="1" applyAlignment="1">
      <alignment horizontal="center" vertical="center" textRotation="255" shrinkToFit="1"/>
    </xf>
    <xf numFmtId="176" fontId="5" fillId="2" borderId="4"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0" fontId="10" fillId="2" borderId="94"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10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77" xfId="0" applyFont="1" applyFill="1" applyBorder="1" applyAlignment="1">
      <alignment horizontal="center" vertical="center"/>
    </xf>
    <xf numFmtId="0" fontId="5" fillId="0" borderId="48" xfId="0" applyFont="1" applyFill="1" applyBorder="1" applyAlignment="1">
      <alignment horizontal="center" vertical="center" textRotation="255" shrinkToFit="1"/>
    </xf>
    <xf numFmtId="0" fontId="5" fillId="0" borderId="49" xfId="0" applyFont="1" applyFill="1" applyBorder="1" applyAlignment="1">
      <alignment horizontal="center" vertical="center" textRotation="255" shrinkToFit="1"/>
    </xf>
    <xf numFmtId="0" fontId="5" fillId="0" borderId="50" xfId="0" applyFont="1" applyFill="1" applyBorder="1" applyAlignment="1">
      <alignment horizontal="center" vertical="center" textRotation="255" shrinkToFit="1"/>
    </xf>
    <xf numFmtId="0" fontId="5" fillId="0" borderId="5" xfId="0" applyFont="1" applyBorder="1" applyAlignment="1">
      <alignment horizontal="left" vertical="center" wrapText="1" shrinkToFit="1"/>
    </xf>
    <xf numFmtId="0" fontId="5" fillId="0" borderId="51" xfId="0" applyFont="1" applyBorder="1" applyAlignment="1">
      <alignment horizontal="left" vertical="center" wrapText="1" shrinkToFit="1"/>
    </xf>
    <xf numFmtId="0" fontId="5" fillId="4" borderId="83" xfId="0" applyFont="1" applyFill="1" applyBorder="1" applyAlignment="1">
      <alignment horizontal="center" vertical="center"/>
    </xf>
    <xf numFmtId="0" fontId="5" fillId="4" borderId="8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4" borderId="2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26"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8"/>
  <sheetViews>
    <sheetView showGridLines="0" view="pageBreakPreview" zoomScale="115" zoomScaleNormal="100" zoomScaleSheetLayoutView="115" workbookViewId="0">
      <selection activeCell="B2" sqref="B2:C4"/>
    </sheetView>
  </sheetViews>
  <sheetFormatPr defaultColWidth="13" defaultRowHeight="20.100000000000001" customHeight="1" x14ac:dyDescent="0.15"/>
  <cols>
    <col min="1" max="1" width="3.125" style="1" customWidth="1"/>
    <col min="2" max="2" width="10.625" style="1" customWidth="1"/>
    <col min="3" max="3" width="50.125" style="1" customWidth="1"/>
    <col min="4" max="4" width="3.125" style="1" customWidth="1"/>
    <col min="5" max="16384" width="13" style="1"/>
  </cols>
  <sheetData>
    <row r="2" spans="2:3" ht="20.100000000000001" customHeight="1" x14ac:dyDescent="0.15">
      <c r="B2" s="127" t="s">
        <v>152</v>
      </c>
      <c r="C2" s="127"/>
    </row>
    <row r="3" spans="2:3" ht="20.100000000000001" customHeight="1" x14ac:dyDescent="0.15">
      <c r="B3" s="127"/>
      <c r="C3" s="127"/>
    </row>
    <row r="4" spans="2:3" ht="20.100000000000001" customHeight="1" x14ac:dyDescent="0.15">
      <c r="B4" s="127"/>
      <c r="C4" s="127"/>
    </row>
    <row r="5" spans="2:3" ht="20.100000000000001" customHeight="1" x14ac:dyDescent="0.15">
      <c r="B5" s="90"/>
      <c r="C5" s="90"/>
    </row>
    <row r="6" spans="2:3" ht="20.100000000000001" customHeight="1" x14ac:dyDescent="0.15">
      <c r="B6" s="114" t="s">
        <v>168</v>
      </c>
      <c r="C6" s="114" t="s">
        <v>51</v>
      </c>
    </row>
    <row r="7" spans="2:3" ht="20.100000000000001" customHeight="1" x14ac:dyDescent="0.15">
      <c r="B7" s="101" t="s">
        <v>136</v>
      </c>
      <c r="C7" s="115" t="s">
        <v>52</v>
      </c>
    </row>
    <row r="8" spans="2:3" ht="20.100000000000001" customHeight="1" x14ac:dyDescent="0.15">
      <c r="B8" s="101" t="s">
        <v>137</v>
      </c>
      <c r="C8" s="115" t="s">
        <v>91</v>
      </c>
    </row>
    <row r="9" spans="2:3" ht="20.100000000000001" customHeight="1" x14ac:dyDescent="0.15">
      <c r="B9" s="101" t="s">
        <v>138</v>
      </c>
      <c r="C9" s="115" t="s">
        <v>1</v>
      </c>
    </row>
    <row r="10" spans="2:3" ht="20.100000000000001" customHeight="1" x14ac:dyDescent="0.15">
      <c r="B10" s="101" t="s">
        <v>139</v>
      </c>
      <c r="C10" s="115" t="s">
        <v>47</v>
      </c>
    </row>
    <row r="11" spans="2:3" ht="20.100000000000001" customHeight="1" x14ac:dyDescent="0.15">
      <c r="B11" s="101" t="s">
        <v>140</v>
      </c>
      <c r="C11" s="115" t="s">
        <v>34</v>
      </c>
    </row>
    <row r="12" spans="2:3" ht="20.100000000000001" customHeight="1" x14ac:dyDescent="0.15">
      <c r="B12" s="101" t="s">
        <v>141</v>
      </c>
      <c r="C12" s="115" t="s">
        <v>35</v>
      </c>
    </row>
    <row r="13" spans="2:3" ht="20.100000000000001" customHeight="1" x14ac:dyDescent="0.15">
      <c r="B13" s="101" t="s">
        <v>142</v>
      </c>
      <c r="C13" s="115" t="s">
        <v>36</v>
      </c>
    </row>
    <row r="14" spans="2:3" ht="20.100000000000001" customHeight="1" x14ac:dyDescent="0.15">
      <c r="B14" s="101" t="s">
        <v>143</v>
      </c>
      <c r="C14" s="115" t="s">
        <v>44</v>
      </c>
    </row>
    <row r="15" spans="2:3" ht="20.100000000000001" customHeight="1" x14ac:dyDescent="0.15">
      <c r="B15" s="101" t="s">
        <v>134</v>
      </c>
      <c r="C15" s="115" t="s">
        <v>45</v>
      </c>
    </row>
    <row r="18" ht="18" customHeight="1" x14ac:dyDescent="0.15"/>
  </sheetData>
  <mergeCells count="1">
    <mergeCell ref="B2:C4"/>
  </mergeCells>
  <phoneticPr fontId="1"/>
  <printOptions horizontalCentered="1"/>
  <pageMargins left="0.78740157480314965" right="0.78740157480314965" top="1.3779527559055118" bottom="0.78740157480314965" header="0.59055118110236227"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6184-2CFE-4EAC-BCAE-9CB7AA99140A}">
  <sheetPr>
    <pageSetUpPr fitToPage="1"/>
  </sheetPr>
  <dimension ref="A1:AT58"/>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17.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134</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133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9499999999999993"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ht="19.5" customHeight="1" thickBot="1" x14ac:dyDescent="0.2">
      <c r="A6" s="35"/>
      <c r="B6" s="35"/>
      <c r="C6" s="91"/>
      <c r="D6" s="35"/>
      <c r="E6" s="35"/>
      <c r="F6" s="35"/>
      <c r="G6" s="35"/>
      <c r="H6" s="35"/>
      <c r="I6" s="35"/>
      <c r="J6" s="35"/>
      <c r="K6" s="35"/>
      <c r="L6" s="35"/>
      <c r="M6" s="35"/>
      <c r="N6" s="35"/>
      <c r="O6" s="487" t="s">
        <v>130</v>
      </c>
      <c r="P6" s="488"/>
      <c r="Q6" s="488"/>
      <c r="R6" s="488"/>
      <c r="S6" s="488"/>
      <c r="T6" s="488"/>
      <c r="U6" s="488"/>
      <c r="V6" s="489" t="s">
        <v>32</v>
      </c>
      <c r="W6" s="490"/>
      <c r="X6" s="490"/>
      <c r="Y6" s="490"/>
      <c r="Z6" s="490"/>
      <c r="AA6" s="490"/>
      <c r="AB6" s="490"/>
      <c r="AC6" s="491"/>
      <c r="AD6" s="42"/>
    </row>
    <row r="7" spans="1:46" s="38" customFormat="1" ht="19.7" customHeight="1" thickBot="1" x14ac:dyDescent="0.2">
      <c r="A7" s="393" t="s">
        <v>0</v>
      </c>
      <c r="B7" s="394"/>
      <c r="C7" s="426" t="s">
        <v>24</v>
      </c>
      <c r="D7" s="427"/>
      <c r="E7" s="427"/>
      <c r="F7" s="427"/>
      <c r="G7" s="427"/>
      <c r="H7" s="427"/>
      <c r="I7" s="427"/>
      <c r="J7" s="427"/>
      <c r="K7" s="427"/>
      <c r="L7" s="427"/>
      <c r="M7" s="427"/>
      <c r="N7" s="428"/>
      <c r="O7" s="395" t="s">
        <v>25</v>
      </c>
      <c r="P7" s="407"/>
      <c r="Q7" s="407"/>
      <c r="R7" s="403"/>
      <c r="S7" s="392"/>
      <c r="T7" s="93" t="s">
        <v>94</v>
      </c>
      <c r="U7" s="93"/>
      <c r="V7" s="93" t="s">
        <v>150</v>
      </c>
      <c r="W7" s="93"/>
      <c r="X7" s="93" t="s">
        <v>151</v>
      </c>
      <c r="Y7" s="93"/>
      <c r="Z7" s="46" t="s">
        <v>27</v>
      </c>
      <c r="AA7" s="392"/>
      <c r="AB7" s="392"/>
      <c r="AC7" s="47" t="s">
        <v>28</v>
      </c>
      <c r="AD7" s="2"/>
      <c r="AE7" s="79" t="s">
        <v>77</v>
      </c>
      <c r="AF7" s="72"/>
      <c r="AG7" s="72"/>
      <c r="AH7" s="72"/>
    </row>
    <row r="8" spans="1:46" s="38" customFormat="1" ht="19.7" customHeight="1" thickBot="1" x14ac:dyDescent="0.2">
      <c r="A8" s="393" t="s">
        <v>23</v>
      </c>
      <c r="B8" s="394"/>
      <c r="C8" s="404"/>
      <c r="D8" s="405"/>
      <c r="E8" s="405"/>
      <c r="F8" s="405"/>
      <c r="G8" s="405"/>
      <c r="H8" s="405"/>
      <c r="I8" s="405"/>
      <c r="J8" s="405"/>
      <c r="K8" s="405"/>
      <c r="L8" s="405"/>
      <c r="M8" s="405"/>
      <c r="N8" s="406"/>
      <c r="O8" s="395" t="s">
        <v>26</v>
      </c>
      <c r="P8" s="396"/>
      <c r="Q8" s="397"/>
      <c r="R8" s="398"/>
      <c r="S8" s="398"/>
      <c r="T8" s="398"/>
      <c r="U8" s="399"/>
      <c r="V8" s="400" t="s">
        <v>29</v>
      </c>
      <c r="W8" s="401"/>
      <c r="X8" s="401"/>
      <c r="Y8" s="402"/>
      <c r="Z8" s="403"/>
      <c r="AA8" s="392"/>
      <c r="AB8" s="392"/>
      <c r="AC8" s="48" t="s">
        <v>31</v>
      </c>
      <c r="AD8" s="2"/>
      <c r="AE8" s="79" t="s">
        <v>32</v>
      </c>
      <c r="AF8" s="72"/>
      <c r="AG8" s="72"/>
      <c r="AH8" s="72"/>
    </row>
    <row r="9" spans="1:46" s="38" customFormat="1" ht="19.7" customHeight="1" thickBot="1" x14ac:dyDescent="0.2">
      <c r="A9" s="106" t="s">
        <v>176</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8"/>
      <c r="AD9" s="2"/>
      <c r="AG9" s="72"/>
      <c r="AH9" s="72"/>
    </row>
    <row r="10" spans="1:46" s="38" customFormat="1" ht="19.7" customHeight="1" x14ac:dyDescent="0.15">
      <c r="A10" s="374" t="s">
        <v>162</v>
      </c>
      <c r="B10" s="375"/>
      <c r="C10" s="375"/>
      <c r="D10" s="375"/>
      <c r="E10" s="375"/>
      <c r="F10" s="375"/>
      <c r="G10" s="375"/>
      <c r="H10" s="375"/>
      <c r="I10" s="375"/>
      <c r="J10" s="375"/>
      <c r="K10" s="375"/>
      <c r="L10" s="49" t="s">
        <v>30</v>
      </c>
      <c r="M10" s="50"/>
      <c r="N10" s="50"/>
      <c r="O10" s="376"/>
      <c r="P10" s="376"/>
      <c r="Q10" s="376"/>
      <c r="R10" s="376"/>
      <c r="S10" s="376"/>
      <c r="T10" s="376"/>
      <c r="U10" s="51" t="s">
        <v>33</v>
      </c>
      <c r="V10" s="52"/>
      <c r="W10" s="51"/>
      <c r="X10" s="51"/>
      <c r="Y10" s="53"/>
      <c r="Z10" s="54" t="s">
        <v>93</v>
      </c>
      <c r="AA10" s="377"/>
      <c r="AB10" s="377"/>
      <c r="AC10" s="55" t="s">
        <v>94</v>
      </c>
      <c r="AD10" s="2"/>
      <c r="AE10" s="79" t="s">
        <v>95</v>
      </c>
      <c r="AF10" s="79">
        <v>1.5</v>
      </c>
      <c r="AG10" s="75"/>
      <c r="AH10" s="75"/>
      <c r="AI10" s="57"/>
      <c r="AJ10" s="40"/>
      <c r="AK10" s="56"/>
      <c r="AL10" s="58"/>
      <c r="AM10" s="59"/>
      <c r="AN10" s="59"/>
      <c r="AO10" s="59"/>
      <c r="AP10" s="59"/>
      <c r="AQ10" s="59"/>
      <c r="AR10" s="59"/>
      <c r="AS10" s="59"/>
      <c r="AT10" s="59"/>
    </row>
    <row r="11" spans="1:46" s="38" customFormat="1" ht="19.7" customHeight="1" x14ac:dyDescent="0.15">
      <c r="A11" s="456" t="s">
        <v>32</v>
      </c>
      <c r="B11" s="424"/>
      <c r="C11" s="424"/>
      <c r="D11" s="424"/>
      <c r="E11" s="424"/>
      <c r="F11" s="424"/>
      <c r="G11" s="424"/>
      <c r="H11" s="424"/>
      <c r="I11" s="424"/>
      <c r="J11" s="424"/>
      <c r="K11" s="424"/>
      <c r="L11" s="49" t="s">
        <v>30</v>
      </c>
      <c r="M11" s="50"/>
      <c r="N11" s="50"/>
      <c r="O11" s="424"/>
      <c r="P11" s="424"/>
      <c r="Q11" s="424"/>
      <c r="R11" s="424"/>
      <c r="S11" s="424"/>
      <c r="T11" s="424"/>
      <c r="U11" s="62" t="s">
        <v>33</v>
      </c>
      <c r="V11" s="63"/>
      <c r="W11" s="62"/>
      <c r="X11" s="62"/>
      <c r="Y11" s="64"/>
      <c r="Z11" s="65" t="s">
        <v>93</v>
      </c>
      <c r="AA11" s="425"/>
      <c r="AB11" s="425"/>
      <c r="AC11" s="66" t="s">
        <v>94</v>
      </c>
      <c r="AD11" s="2"/>
      <c r="AE11" s="39" t="s">
        <v>32</v>
      </c>
      <c r="AF11" s="39"/>
      <c r="AG11" s="2"/>
      <c r="AH11" s="2"/>
      <c r="AI11" s="57"/>
      <c r="AJ11" s="40"/>
      <c r="AK11" s="56"/>
      <c r="AL11" s="58"/>
      <c r="AM11" s="59"/>
      <c r="AN11" s="59"/>
      <c r="AO11" s="59"/>
      <c r="AP11" s="59"/>
      <c r="AQ11" s="59"/>
      <c r="AR11" s="59"/>
      <c r="AS11" s="59"/>
      <c r="AT11" s="59"/>
    </row>
    <row r="12" spans="1:46" s="38" customFormat="1" ht="19.7" customHeight="1" thickBot="1" x14ac:dyDescent="0.2">
      <c r="A12" s="408" t="s">
        <v>32</v>
      </c>
      <c r="B12" s="409"/>
      <c r="C12" s="409"/>
      <c r="D12" s="409"/>
      <c r="E12" s="409"/>
      <c r="F12" s="409"/>
      <c r="G12" s="409"/>
      <c r="H12" s="409"/>
      <c r="I12" s="409"/>
      <c r="J12" s="409"/>
      <c r="K12" s="409"/>
      <c r="L12" s="49" t="s">
        <v>30</v>
      </c>
      <c r="M12" s="50"/>
      <c r="N12" s="50"/>
      <c r="O12" s="422"/>
      <c r="P12" s="422"/>
      <c r="Q12" s="422"/>
      <c r="R12" s="422"/>
      <c r="S12" s="422"/>
      <c r="T12" s="422"/>
      <c r="U12" s="67" t="s">
        <v>33</v>
      </c>
      <c r="V12" s="68"/>
      <c r="W12" s="67"/>
      <c r="X12" s="67"/>
      <c r="Y12" s="69"/>
      <c r="Z12" s="70" t="s">
        <v>93</v>
      </c>
      <c r="AA12" s="423"/>
      <c r="AB12" s="423"/>
      <c r="AC12" s="71" t="s">
        <v>94</v>
      </c>
      <c r="AD12" s="2"/>
      <c r="AE12" s="2"/>
      <c r="AF12" s="2"/>
      <c r="AG12" s="2"/>
      <c r="AH12" s="2"/>
      <c r="AI12" s="57"/>
      <c r="AJ12" s="40"/>
      <c r="AK12" s="56"/>
      <c r="AL12" s="60"/>
      <c r="AM12" s="61"/>
      <c r="AN12" s="61"/>
      <c r="AO12" s="61"/>
      <c r="AP12" s="61"/>
      <c r="AQ12" s="61"/>
      <c r="AR12" s="61"/>
      <c r="AS12" s="61"/>
      <c r="AT12" s="61"/>
    </row>
    <row r="13" spans="1:46" s="38" customFormat="1" ht="19.7" customHeight="1" thickBot="1" x14ac:dyDescent="0.2">
      <c r="A13" s="384" t="s">
        <v>179</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6"/>
      <c r="AD13" s="37"/>
      <c r="AE13" s="76" t="s">
        <v>104</v>
      </c>
      <c r="AF13" s="14">
        <v>1.5</v>
      </c>
      <c r="AG13" s="2"/>
      <c r="AH13" s="2"/>
      <c r="AI13" s="43"/>
      <c r="AJ13" s="43"/>
      <c r="AK13" s="44"/>
      <c r="AL13" s="43"/>
    </row>
    <row r="14" spans="1:46" ht="18" customHeight="1" x14ac:dyDescent="0.15">
      <c r="A14" s="220" t="s">
        <v>13</v>
      </c>
      <c r="B14" s="241" t="s">
        <v>78</v>
      </c>
      <c r="C14" s="242"/>
      <c r="D14" s="242"/>
      <c r="E14" s="242"/>
      <c r="F14" s="243"/>
      <c r="G14" s="238" t="s">
        <v>175</v>
      </c>
      <c r="H14" s="380" t="s">
        <v>98</v>
      </c>
      <c r="I14" s="380"/>
      <c r="J14" s="380"/>
      <c r="K14" s="380"/>
      <c r="L14" s="380"/>
      <c r="M14" s="223" t="s">
        <v>2</v>
      </c>
      <c r="N14" s="223"/>
      <c r="O14" s="223"/>
      <c r="P14" s="223"/>
      <c r="Q14" s="223"/>
      <c r="R14" s="223"/>
      <c r="S14" s="257" t="s">
        <v>6</v>
      </c>
      <c r="T14" s="258"/>
      <c r="U14" s="258"/>
      <c r="V14" s="258"/>
      <c r="W14" s="258"/>
      <c r="X14" s="259"/>
      <c r="Y14" s="226" t="s">
        <v>82</v>
      </c>
      <c r="Z14" s="227"/>
      <c r="AA14" s="227"/>
      <c r="AB14" s="227"/>
      <c r="AC14" s="372"/>
      <c r="AD14" s="8"/>
      <c r="AE14" s="7" t="s">
        <v>37</v>
      </c>
      <c r="AF14" s="7">
        <v>1.5</v>
      </c>
    </row>
    <row r="15" spans="1:46" ht="18" customHeight="1" x14ac:dyDescent="0.15">
      <c r="A15" s="221"/>
      <c r="B15" s="494" t="s">
        <v>86</v>
      </c>
      <c r="C15" s="495"/>
      <c r="D15" s="495"/>
      <c r="E15" s="495"/>
      <c r="F15" s="495"/>
      <c r="G15" s="239"/>
      <c r="H15" s="381" t="s">
        <v>97</v>
      </c>
      <c r="I15" s="381"/>
      <c r="J15" s="381"/>
      <c r="K15" s="381"/>
      <c r="L15" s="381"/>
      <c r="M15" s="224"/>
      <c r="N15" s="224"/>
      <c r="O15" s="224"/>
      <c r="P15" s="224"/>
      <c r="Q15" s="224"/>
      <c r="R15" s="224"/>
      <c r="S15" s="260"/>
      <c r="T15" s="261"/>
      <c r="U15" s="261"/>
      <c r="V15" s="261"/>
      <c r="W15" s="261"/>
      <c r="X15" s="262"/>
      <c r="Y15" s="224" t="s">
        <v>3</v>
      </c>
      <c r="Z15" s="224"/>
      <c r="AA15" s="224"/>
      <c r="AB15" s="224"/>
      <c r="AC15" s="373"/>
      <c r="AD15" s="8"/>
      <c r="AE15" s="76" t="s">
        <v>32</v>
      </c>
      <c r="AF15" s="14"/>
      <c r="AI15" s="26"/>
    </row>
    <row r="16" spans="1:46" ht="18" customHeight="1" x14ac:dyDescent="0.15">
      <c r="A16" s="221"/>
      <c r="B16" s="494"/>
      <c r="C16" s="495"/>
      <c r="D16" s="495"/>
      <c r="E16" s="495"/>
      <c r="F16" s="495"/>
      <c r="G16" s="239"/>
      <c r="H16" s="381"/>
      <c r="I16" s="381"/>
      <c r="J16" s="381"/>
      <c r="K16" s="381"/>
      <c r="L16" s="381"/>
      <c r="M16" s="224"/>
      <c r="N16" s="224"/>
      <c r="O16" s="224"/>
      <c r="P16" s="224"/>
      <c r="Q16" s="224"/>
      <c r="R16" s="224"/>
      <c r="S16" s="251" t="s">
        <v>74</v>
      </c>
      <c r="T16" s="252"/>
      <c r="U16" s="252"/>
      <c r="V16" s="252"/>
      <c r="W16" s="252"/>
      <c r="X16" s="253"/>
      <c r="Y16" s="224" t="s">
        <v>4</v>
      </c>
      <c r="Z16" s="224"/>
      <c r="AA16" s="224"/>
      <c r="AB16" s="224"/>
      <c r="AC16" s="373"/>
      <c r="AD16" s="8"/>
      <c r="AI16" s="26"/>
    </row>
    <row r="17" spans="1:34" ht="18" customHeight="1" thickBot="1" x14ac:dyDescent="0.2">
      <c r="A17" s="222"/>
      <c r="B17" s="496"/>
      <c r="C17" s="497"/>
      <c r="D17" s="497"/>
      <c r="E17" s="497"/>
      <c r="F17" s="497"/>
      <c r="G17" s="240"/>
      <c r="H17" s="382"/>
      <c r="I17" s="382"/>
      <c r="J17" s="382"/>
      <c r="K17" s="382"/>
      <c r="L17" s="382"/>
      <c r="M17" s="225"/>
      <c r="N17" s="225"/>
      <c r="O17" s="225"/>
      <c r="P17" s="225"/>
      <c r="Q17" s="225"/>
      <c r="R17" s="225"/>
      <c r="S17" s="254"/>
      <c r="T17" s="255"/>
      <c r="U17" s="255"/>
      <c r="V17" s="255"/>
      <c r="W17" s="255"/>
      <c r="X17" s="256"/>
      <c r="Y17" s="225" t="s">
        <v>5</v>
      </c>
      <c r="Z17" s="225"/>
      <c r="AA17" s="225"/>
      <c r="AB17" s="225"/>
      <c r="AC17" s="418"/>
      <c r="AD17" s="8"/>
      <c r="AE17" s="78" t="s">
        <v>11</v>
      </c>
      <c r="AF17" s="80">
        <v>1</v>
      </c>
      <c r="AG17" s="25" t="s">
        <v>99</v>
      </c>
      <c r="AH17" s="81">
        <v>1</v>
      </c>
    </row>
    <row r="18" spans="1:34" ht="24.75" customHeight="1" x14ac:dyDescent="0.15">
      <c r="A18" s="175" t="s">
        <v>14</v>
      </c>
      <c r="B18" s="419" t="s">
        <v>102</v>
      </c>
      <c r="C18" s="420"/>
      <c r="D18" s="420"/>
      <c r="E18" s="420"/>
      <c r="F18" s="421"/>
      <c r="G18" s="31">
        <f>VLOOKUP(B18,$AE$17:$AF$19,2,FALSE)</f>
        <v>0.8</v>
      </c>
      <c r="H18" s="412" t="s">
        <v>100</v>
      </c>
      <c r="I18" s="412"/>
      <c r="J18" s="412"/>
      <c r="K18" s="412"/>
      <c r="L18" s="412"/>
      <c r="M18" s="179" t="s">
        <v>72</v>
      </c>
      <c r="N18" s="179"/>
      <c r="O18" s="179"/>
      <c r="P18" s="179"/>
      <c r="Q18" s="179"/>
      <c r="R18" s="179"/>
      <c r="S18" s="191" t="s">
        <v>71</v>
      </c>
      <c r="T18" s="192"/>
      <c r="U18" s="192"/>
      <c r="V18" s="192"/>
      <c r="W18" s="192"/>
      <c r="X18" s="193"/>
      <c r="Y18" s="183" t="s">
        <v>73</v>
      </c>
      <c r="Z18" s="183"/>
      <c r="AA18" s="183"/>
      <c r="AB18" s="183"/>
      <c r="AC18" s="383"/>
      <c r="AD18" s="41"/>
      <c r="AE18" s="78" t="s">
        <v>12</v>
      </c>
      <c r="AF18" s="80">
        <v>0.8</v>
      </c>
      <c r="AG18" s="25" t="s">
        <v>100</v>
      </c>
      <c r="AH18" s="81">
        <v>0.8</v>
      </c>
    </row>
    <row r="19" spans="1:34" ht="24.75" customHeight="1" x14ac:dyDescent="0.15">
      <c r="A19" s="176"/>
      <c r="B19" s="415" t="s">
        <v>79</v>
      </c>
      <c r="C19" s="416"/>
      <c r="D19" s="416"/>
      <c r="E19" s="417"/>
      <c r="F19" s="22" t="s">
        <v>32</v>
      </c>
      <c r="G19" s="248">
        <f>VLOOKUP(H18,$AG$17:$AH$20,2,FALSE)</f>
        <v>0.8</v>
      </c>
      <c r="H19" s="413"/>
      <c r="I19" s="413"/>
      <c r="J19" s="413"/>
      <c r="K19" s="413"/>
      <c r="L19" s="413"/>
      <c r="M19" s="180"/>
      <c r="N19" s="180"/>
      <c r="O19" s="180"/>
      <c r="P19" s="180"/>
      <c r="Q19" s="180"/>
      <c r="R19" s="180"/>
      <c r="S19" s="194"/>
      <c r="T19" s="195"/>
      <c r="U19" s="195"/>
      <c r="V19" s="195"/>
      <c r="W19" s="195"/>
      <c r="X19" s="196"/>
      <c r="Y19" s="184" t="s">
        <v>17</v>
      </c>
      <c r="Z19" s="184"/>
      <c r="AA19" s="184"/>
      <c r="AB19" s="184"/>
      <c r="AC19" s="365"/>
      <c r="AD19" s="41"/>
      <c r="AE19" s="25" t="s">
        <v>16</v>
      </c>
      <c r="AF19" s="80"/>
      <c r="AG19" s="25" t="s">
        <v>101</v>
      </c>
      <c r="AH19" s="81">
        <v>0.5</v>
      </c>
    </row>
    <row r="20" spans="1:34" ht="24.75" customHeight="1" x14ac:dyDescent="0.15">
      <c r="A20" s="177"/>
      <c r="B20" s="288" t="s">
        <v>80</v>
      </c>
      <c r="C20" s="289"/>
      <c r="D20" s="289"/>
      <c r="E20" s="290"/>
      <c r="F20" s="23" t="s">
        <v>32</v>
      </c>
      <c r="G20" s="249"/>
      <c r="H20" s="413"/>
      <c r="I20" s="413"/>
      <c r="J20" s="413"/>
      <c r="K20" s="413"/>
      <c r="L20" s="413"/>
      <c r="M20" s="181"/>
      <c r="N20" s="181"/>
      <c r="O20" s="181"/>
      <c r="P20" s="181"/>
      <c r="Q20" s="181"/>
      <c r="R20" s="181"/>
      <c r="S20" s="185" t="s">
        <v>75</v>
      </c>
      <c r="T20" s="186"/>
      <c r="U20" s="186"/>
      <c r="V20" s="186"/>
      <c r="W20" s="186"/>
      <c r="X20" s="187"/>
      <c r="Y20" s="296" t="s">
        <v>20</v>
      </c>
      <c r="Z20" s="297"/>
      <c r="AA20" s="297"/>
      <c r="AB20" s="297"/>
      <c r="AC20" s="366"/>
      <c r="AD20" s="45"/>
      <c r="AE20" s="7"/>
      <c r="AF20" s="80"/>
      <c r="AG20" s="25" t="s">
        <v>16</v>
      </c>
      <c r="AH20" s="82"/>
    </row>
    <row r="21" spans="1:34" ht="24.75" customHeight="1" thickBot="1" x14ac:dyDescent="0.2">
      <c r="A21" s="178"/>
      <c r="B21" s="291" t="s">
        <v>81</v>
      </c>
      <c r="C21" s="292"/>
      <c r="D21" s="292"/>
      <c r="E21" s="293"/>
      <c r="F21" s="24" t="s">
        <v>76</v>
      </c>
      <c r="G21" s="250"/>
      <c r="H21" s="414"/>
      <c r="I21" s="414"/>
      <c r="J21" s="414"/>
      <c r="K21" s="414"/>
      <c r="L21" s="414"/>
      <c r="M21" s="182"/>
      <c r="N21" s="182"/>
      <c r="O21" s="182"/>
      <c r="P21" s="182"/>
      <c r="Q21" s="182"/>
      <c r="R21" s="182"/>
      <c r="S21" s="188"/>
      <c r="T21" s="189"/>
      <c r="U21" s="189"/>
      <c r="V21" s="189"/>
      <c r="W21" s="189"/>
      <c r="X21" s="190"/>
      <c r="Y21" s="294">
        <v>8500</v>
      </c>
      <c r="Z21" s="295"/>
      <c r="AA21" s="295"/>
      <c r="AB21" s="295"/>
      <c r="AC21" s="84" t="s">
        <v>8</v>
      </c>
      <c r="AD21" s="41"/>
    </row>
    <row r="22" spans="1:34" ht="18" customHeight="1" thickTop="1" x14ac:dyDescent="0.15">
      <c r="A22" s="216">
        <v>1</v>
      </c>
      <c r="B22" s="265" t="s">
        <v>15</v>
      </c>
      <c r="C22" s="266"/>
      <c r="D22" s="266"/>
      <c r="E22" s="266"/>
      <c r="F22" s="267"/>
      <c r="G22" s="32">
        <f>VLOOKUP(B22,$AE$17:$AF$19,2,FALSE)</f>
        <v>0</v>
      </c>
      <c r="H22" s="378" t="s">
        <v>15</v>
      </c>
      <c r="I22" s="378"/>
      <c r="J22" s="378"/>
      <c r="K22" s="378"/>
      <c r="L22" s="378"/>
      <c r="M22" s="268"/>
      <c r="N22" s="268"/>
      <c r="O22" s="268"/>
      <c r="P22" s="268"/>
      <c r="Q22" s="268"/>
      <c r="R22" s="268"/>
      <c r="S22" s="313"/>
      <c r="T22" s="314"/>
      <c r="U22" s="314"/>
      <c r="V22" s="314"/>
      <c r="W22" s="314"/>
      <c r="X22" s="315"/>
      <c r="Y22" s="299"/>
      <c r="Z22" s="299"/>
      <c r="AA22" s="299"/>
      <c r="AB22" s="299"/>
      <c r="AC22" s="379"/>
      <c r="AD22" s="41"/>
      <c r="AE22" s="89" t="s">
        <v>50</v>
      </c>
    </row>
    <row r="23" spans="1:34" ht="18" customHeight="1" x14ac:dyDescent="0.15">
      <c r="A23" s="176"/>
      <c r="B23" s="285" t="s">
        <v>79</v>
      </c>
      <c r="C23" s="286"/>
      <c r="D23" s="286"/>
      <c r="E23" s="287"/>
      <c r="F23" s="22" t="s">
        <v>32</v>
      </c>
      <c r="G23" s="306">
        <f>VLOOKUP(H22,$AG$17:$AH$20,2,FALSE)</f>
        <v>0</v>
      </c>
      <c r="H23" s="263"/>
      <c r="I23" s="263"/>
      <c r="J23" s="263"/>
      <c r="K23" s="263"/>
      <c r="L23" s="263"/>
      <c r="M23" s="180"/>
      <c r="N23" s="180"/>
      <c r="O23" s="180"/>
      <c r="P23" s="180"/>
      <c r="Q23" s="180"/>
      <c r="R23" s="180"/>
      <c r="S23" s="308"/>
      <c r="T23" s="309"/>
      <c r="U23" s="309"/>
      <c r="V23" s="309"/>
      <c r="W23" s="309"/>
      <c r="X23" s="310"/>
      <c r="Y23" s="307" t="s">
        <v>9</v>
      </c>
      <c r="Z23" s="307"/>
      <c r="AA23" s="307"/>
      <c r="AB23" s="307"/>
      <c r="AC23" s="363"/>
      <c r="AD23" s="41"/>
      <c r="AE23" s="76" t="s">
        <v>40</v>
      </c>
    </row>
    <row r="24" spans="1:34" ht="18" customHeight="1" x14ac:dyDescent="0.15">
      <c r="A24" s="176"/>
      <c r="B24" s="285" t="s">
        <v>80</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296" t="s">
        <v>7</v>
      </c>
      <c r="Z24" s="297"/>
      <c r="AA24" s="297"/>
      <c r="AB24" s="297"/>
      <c r="AC24" s="366"/>
      <c r="AD24" s="45"/>
      <c r="AE24" s="89" t="s">
        <v>39</v>
      </c>
    </row>
    <row r="25" spans="1:34" ht="18" customHeight="1" x14ac:dyDescent="0.15">
      <c r="A25" s="176"/>
      <c r="B25" s="285" t="s">
        <v>81</v>
      </c>
      <c r="C25" s="286"/>
      <c r="D25" s="286"/>
      <c r="E25" s="287"/>
      <c r="F25" s="22" t="s">
        <v>32</v>
      </c>
      <c r="G25" s="306"/>
      <c r="H25" s="263"/>
      <c r="I25" s="263"/>
      <c r="J25" s="263"/>
      <c r="K25" s="263"/>
      <c r="L25" s="263"/>
      <c r="M25" s="180"/>
      <c r="N25" s="180"/>
      <c r="O25" s="180"/>
      <c r="P25" s="180"/>
      <c r="Q25" s="180"/>
      <c r="R25" s="180"/>
      <c r="S25" s="308"/>
      <c r="T25" s="309"/>
      <c r="U25" s="309"/>
      <c r="V25" s="309"/>
      <c r="W25" s="309"/>
      <c r="X25" s="310"/>
      <c r="Y25" s="311"/>
      <c r="Z25" s="312"/>
      <c r="AA25" s="312"/>
      <c r="AB25" s="312"/>
      <c r="AC25" s="87" t="s">
        <v>8</v>
      </c>
      <c r="AD25" s="41"/>
      <c r="AE25" s="89" t="s">
        <v>41</v>
      </c>
    </row>
    <row r="26" spans="1:34" ht="18" customHeight="1" x14ac:dyDescent="0.15">
      <c r="A26" s="176">
        <v>2</v>
      </c>
      <c r="B26" s="308" t="s">
        <v>15</v>
      </c>
      <c r="C26" s="309"/>
      <c r="D26" s="309"/>
      <c r="E26" s="309"/>
      <c r="F26" s="310"/>
      <c r="G26" s="92">
        <f>VLOOKUP(B26,$AE$17:$AF$19,2,FALSE)</f>
        <v>0</v>
      </c>
      <c r="H26" s="263" t="s">
        <v>15</v>
      </c>
      <c r="I26" s="263"/>
      <c r="J26" s="263"/>
      <c r="K26" s="263"/>
      <c r="L26" s="263"/>
      <c r="M26" s="180"/>
      <c r="N26" s="180"/>
      <c r="O26" s="180"/>
      <c r="P26" s="180"/>
      <c r="Q26" s="180"/>
      <c r="R26" s="180"/>
      <c r="S26" s="308"/>
      <c r="T26" s="309"/>
      <c r="U26" s="309"/>
      <c r="V26" s="309"/>
      <c r="W26" s="309"/>
      <c r="X26" s="310"/>
      <c r="Y26" s="184"/>
      <c r="Z26" s="184"/>
      <c r="AA26" s="184"/>
      <c r="AB26" s="184"/>
      <c r="AC26" s="365"/>
      <c r="AD26" s="41"/>
      <c r="AE26" s="7" t="s">
        <v>148</v>
      </c>
    </row>
    <row r="27" spans="1:34" ht="18" customHeight="1" x14ac:dyDescent="0.15">
      <c r="A27" s="176"/>
      <c r="B27" s="285" t="s">
        <v>79</v>
      </c>
      <c r="C27" s="286"/>
      <c r="D27" s="286"/>
      <c r="E27" s="287"/>
      <c r="F27" s="22" t="s">
        <v>32</v>
      </c>
      <c r="G27" s="306">
        <f>VLOOKUP(H26,$AG$17:$AH$20,2,FALSE)</f>
        <v>0</v>
      </c>
      <c r="H27" s="263"/>
      <c r="I27" s="263"/>
      <c r="J27" s="263"/>
      <c r="K27" s="263"/>
      <c r="L27" s="263"/>
      <c r="M27" s="180"/>
      <c r="N27" s="180"/>
      <c r="O27" s="180"/>
      <c r="P27" s="180"/>
      <c r="Q27" s="180"/>
      <c r="R27" s="180"/>
      <c r="S27" s="308"/>
      <c r="T27" s="309"/>
      <c r="U27" s="309"/>
      <c r="V27" s="309"/>
      <c r="W27" s="309"/>
      <c r="X27" s="310"/>
      <c r="Y27" s="307" t="s">
        <v>9</v>
      </c>
      <c r="Z27" s="307"/>
      <c r="AA27" s="307"/>
      <c r="AB27" s="307"/>
      <c r="AC27" s="363"/>
      <c r="AD27" s="41"/>
      <c r="AE27" s="89" t="s">
        <v>32</v>
      </c>
    </row>
    <row r="28" spans="1:34" ht="18" customHeight="1" x14ac:dyDescent="0.15">
      <c r="A28" s="176"/>
      <c r="B28" s="285" t="s">
        <v>80</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296" t="s">
        <v>7</v>
      </c>
      <c r="Z28" s="297"/>
      <c r="AA28" s="297"/>
      <c r="AB28" s="297"/>
      <c r="AC28" s="366"/>
      <c r="AD28" s="45"/>
    </row>
    <row r="29" spans="1:34" ht="18" customHeight="1" x14ac:dyDescent="0.15">
      <c r="A29" s="176"/>
      <c r="B29" s="285" t="s">
        <v>81</v>
      </c>
      <c r="C29" s="286"/>
      <c r="D29" s="286"/>
      <c r="E29" s="287"/>
      <c r="F29" s="22" t="s">
        <v>32</v>
      </c>
      <c r="G29" s="306"/>
      <c r="H29" s="263"/>
      <c r="I29" s="263"/>
      <c r="J29" s="263"/>
      <c r="K29" s="263"/>
      <c r="L29" s="263"/>
      <c r="M29" s="180"/>
      <c r="N29" s="180"/>
      <c r="O29" s="180"/>
      <c r="P29" s="180"/>
      <c r="Q29" s="180"/>
      <c r="R29" s="180"/>
      <c r="S29" s="308"/>
      <c r="T29" s="309"/>
      <c r="U29" s="309"/>
      <c r="V29" s="309"/>
      <c r="W29" s="309"/>
      <c r="X29" s="310"/>
      <c r="Y29" s="311"/>
      <c r="Z29" s="312"/>
      <c r="AA29" s="312"/>
      <c r="AB29" s="312"/>
      <c r="AC29" s="87" t="s">
        <v>8</v>
      </c>
      <c r="AD29" s="41"/>
    </row>
    <row r="30" spans="1:34" ht="18" customHeight="1" x14ac:dyDescent="0.15">
      <c r="A30" s="176">
        <v>3</v>
      </c>
      <c r="B30" s="308" t="s">
        <v>15</v>
      </c>
      <c r="C30" s="309"/>
      <c r="D30" s="309"/>
      <c r="E30" s="309"/>
      <c r="F30" s="310"/>
      <c r="G30" s="92">
        <f>VLOOKUP(B30,$AE$17:$AF$19,2,FALSE)</f>
        <v>0</v>
      </c>
      <c r="H30" s="263" t="s">
        <v>15</v>
      </c>
      <c r="I30" s="263"/>
      <c r="J30" s="263"/>
      <c r="K30" s="263"/>
      <c r="L30" s="263"/>
      <c r="M30" s="180"/>
      <c r="N30" s="180"/>
      <c r="O30" s="180"/>
      <c r="P30" s="180"/>
      <c r="Q30" s="180"/>
      <c r="R30" s="180"/>
      <c r="S30" s="308"/>
      <c r="T30" s="309"/>
      <c r="U30" s="309"/>
      <c r="V30" s="309"/>
      <c r="W30" s="309"/>
      <c r="X30" s="310"/>
      <c r="Y30" s="184"/>
      <c r="Z30" s="184"/>
      <c r="AA30" s="184"/>
      <c r="AB30" s="184"/>
      <c r="AC30" s="365"/>
      <c r="AD30" s="41"/>
    </row>
    <row r="31" spans="1:34" ht="18" customHeight="1" x14ac:dyDescent="0.15">
      <c r="A31" s="176"/>
      <c r="B31" s="285" t="s">
        <v>79</v>
      </c>
      <c r="C31" s="286"/>
      <c r="D31" s="286"/>
      <c r="E31" s="287"/>
      <c r="F31" s="22" t="s">
        <v>32</v>
      </c>
      <c r="G31" s="306">
        <f>VLOOKUP(H30,$AG$17:$AH$20,2,FALSE)</f>
        <v>0</v>
      </c>
      <c r="H31" s="263"/>
      <c r="I31" s="263"/>
      <c r="J31" s="263"/>
      <c r="K31" s="263"/>
      <c r="L31" s="263"/>
      <c r="M31" s="180"/>
      <c r="N31" s="180"/>
      <c r="O31" s="180"/>
      <c r="P31" s="180"/>
      <c r="Q31" s="180"/>
      <c r="R31" s="180"/>
      <c r="S31" s="308"/>
      <c r="T31" s="309"/>
      <c r="U31" s="309"/>
      <c r="V31" s="309"/>
      <c r="W31" s="309"/>
      <c r="X31" s="310"/>
      <c r="Y31" s="307" t="s">
        <v>9</v>
      </c>
      <c r="Z31" s="307"/>
      <c r="AA31" s="307"/>
      <c r="AB31" s="307"/>
      <c r="AC31" s="363"/>
      <c r="AD31" s="41"/>
    </row>
    <row r="32" spans="1:34" ht="18" customHeight="1" x14ac:dyDescent="0.15">
      <c r="A32" s="176"/>
      <c r="B32" s="285" t="s">
        <v>80</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296" t="s">
        <v>7</v>
      </c>
      <c r="Z32" s="297"/>
      <c r="AA32" s="297"/>
      <c r="AB32" s="297"/>
      <c r="AC32" s="366"/>
      <c r="AD32" s="45"/>
    </row>
    <row r="33" spans="1:30" ht="18" customHeight="1" x14ac:dyDescent="0.15">
      <c r="A33" s="176"/>
      <c r="B33" s="285" t="s">
        <v>81</v>
      </c>
      <c r="C33" s="286"/>
      <c r="D33" s="286"/>
      <c r="E33" s="287"/>
      <c r="F33" s="22" t="s">
        <v>32</v>
      </c>
      <c r="G33" s="306"/>
      <c r="H33" s="263"/>
      <c r="I33" s="263"/>
      <c r="J33" s="263"/>
      <c r="K33" s="263"/>
      <c r="L33" s="263"/>
      <c r="M33" s="180"/>
      <c r="N33" s="180"/>
      <c r="O33" s="180"/>
      <c r="P33" s="180"/>
      <c r="Q33" s="180"/>
      <c r="R33" s="180"/>
      <c r="S33" s="308"/>
      <c r="T33" s="309"/>
      <c r="U33" s="309"/>
      <c r="V33" s="309"/>
      <c r="W33" s="309"/>
      <c r="X33" s="310"/>
      <c r="Y33" s="311"/>
      <c r="Z33" s="312"/>
      <c r="AA33" s="312"/>
      <c r="AB33" s="312"/>
      <c r="AC33" s="87" t="s">
        <v>8</v>
      </c>
      <c r="AD33" s="41"/>
    </row>
    <row r="34" spans="1:30" ht="18" customHeight="1" x14ac:dyDescent="0.15">
      <c r="A34" s="176">
        <v>4</v>
      </c>
      <c r="B34" s="308" t="s">
        <v>15</v>
      </c>
      <c r="C34" s="309"/>
      <c r="D34" s="309"/>
      <c r="E34" s="309"/>
      <c r="F34" s="310"/>
      <c r="G34" s="92">
        <f>VLOOKUP(B34,$AE$17:$AF$19,2,FALSE)</f>
        <v>0</v>
      </c>
      <c r="H34" s="263" t="s">
        <v>15</v>
      </c>
      <c r="I34" s="263"/>
      <c r="J34" s="263"/>
      <c r="K34" s="263"/>
      <c r="L34" s="263"/>
      <c r="M34" s="180"/>
      <c r="N34" s="180"/>
      <c r="O34" s="180"/>
      <c r="P34" s="180"/>
      <c r="Q34" s="180"/>
      <c r="R34" s="180"/>
      <c r="S34" s="308"/>
      <c r="T34" s="309"/>
      <c r="U34" s="309"/>
      <c r="V34" s="309"/>
      <c r="W34" s="309"/>
      <c r="X34" s="310"/>
      <c r="Y34" s="184"/>
      <c r="Z34" s="184"/>
      <c r="AA34" s="184"/>
      <c r="AB34" s="184"/>
      <c r="AC34" s="365"/>
      <c r="AD34" s="41"/>
    </row>
    <row r="35" spans="1:30" ht="18" customHeight="1" x14ac:dyDescent="0.15">
      <c r="A35" s="176"/>
      <c r="B35" s="285" t="s">
        <v>79</v>
      </c>
      <c r="C35" s="286"/>
      <c r="D35" s="286"/>
      <c r="E35" s="287"/>
      <c r="F35" s="22" t="s">
        <v>32</v>
      </c>
      <c r="G35" s="306">
        <f>VLOOKUP(H34,$AG$17:$AH$20,2,FALSE)</f>
        <v>0</v>
      </c>
      <c r="H35" s="263"/>
      <c r="I35" s="263"/>
      <c r="J35" s="263"/>
      <c r="K35" s="263"/>
      <c r="L35" s="263"/>
      <c r="M35" s="180"/>
      <c r="N35" s="180"/>
      <c r="O35" s="180"/>
      <c r="P35" s="180"/>
      <c r="Q35" s="180"/>
      <c r="R35" s="180"/>
      <c r="S35" s="308"/>
      <c r="T35" s="309"/>
      <c r="U35" s="309"/>
      <c r="V35" s="309"/>
      <c r="W35" s="309"/>
      <c r="X35" s="310"/>
      <c r="Y35" s="307" t="s">
        <v>9</v>
      </c>
      <c r="Z35" s="307"/>
      <c r="AA35" s="307"/>
      <c r="AB35" s="307"/>
      <c r="AC35" s="363"/>
      <c r="AD35" s="41"/>
    </row>
    <row r="36" spans="1:30" ht="18" customHeight="1" x14ac:dyDescent="0.15">
      <c r="A36" s="176"/>
      <c r="B36" s="285" t="s">
        <v>80</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296" t="s">
        <v>7</v>
      </c>
      <c r="Z36" s="297"/>
      <c r="AA36" s="297"/>
      <c r="AB36" s="297"/>
      <c r="AC36" s="366"/>
      <c r="AD36" s="45"/>
    </row>
    <row r="37" spans="1:30" ht="18" customHeight="1" x14ac:dyDescent="0.15">
      <c r="A37" s="176"/>
      <c r="B37" s="285" t="s">
        <v>81</v>
      </c>
      <c r="C37" s="286"/>
      <c r="D37" s="286"/>
      <c r="E37" s="287"/>
      <c r="F37" s="22" t="s">
        <v>32</v>
      </c>
      <c r="G37" s="306"/>
      <c r="H37" s="263"/>
      <c r="I37" s="263"/>
      <c r="J37" s="263"/>
      <c r="K37" s="263"/>
      <c r="L37" s="263"/>
      <c r="M37" s="180"/>
      <c r="N37" s="180"/>
      <c r="O37" s="180"/>
      <c r="P37" s="180"/>
      <c r="Q37" s="180"/>
      <c r="R37" s="180"/>
      <c r="S37" s="308"/>
      <c r="T37" s="309"/>
      <c r="U37" s="309"/>
      <c r="V37" s="309"/>
      <c r="W37" s="309"/>
      <c r="X37" s="310"/>
      <c r="Y37" s="311"/>
      <c r="Z37" s="312"/>
      <c r="AA37" s="312"/>
      <c r="AB37" s="312"/>
      <c r="AC37" s="87" t="s">
        <v>8</v>
      </c>
      <c r="AD37" s="41"/>
    </row>
    <row r="38" spans="1:30" ht="18" customHeight="1" x14ac:dyDescent="0.15">
      <c r="A38" s="176">
        <v>5</v>
      </c>
      <c r="B38" s="308" t="s">
        <v>15</v>
      </c>
      <c r="C38" s="309"/>
      <c r="D38" s="309"/>
      <c r="E38" s="309"/>
      <c r="F38" s="310"/>
      <c r="G38" s="92">
        <f>VLOOKUP(B38,$AE$17:$AF$19,2,FALSE)</f>
        <v>0</v>
      </c>
      <c r="H38" s="263" t="s">
        <v>15</v>
      </c>
      <c r="I38" s="263"/>
      <c r="J38" s="263"/>
      <c r="K38" s="263"/>
      <c r="L38" s="263"/>
      <c r="M38" s="180"/>
      <c r="N38" s="180"/>
      <c r="O38" s="180"/>
      <c r="P38" s="180"/>
      <c r="Q38" s="180"/>
      <c r="R38" s="180"/>
      <c r="S38" s="308"/>
      <c r="T38" s="309"/>
      <c r="U38" s="309"/>
      <c r="V38" s="309"/>
      <c r="W38" s="309"/>
      <c r="X38" s="310"/>
      <c r="Y38" s="184"/>
      <c r="Z38" s="184"/>
      <c r="AA38" s="184"/>
      <c r="AB38" s="184"/>
      <c r="AC38" s="365"/>
      <c r="AD38" s="41"/>
    </row>
    <row r="39" spans="1:30" ht="18" customHeight="1" x14ac:dyDescent="0.15">
      <c r="A39" s="176"/>
      <c r="B39" s="285" t="s">
        <v>79</v>
      </c>
      <c r="C39" s="286"/>
      <c r="D39" s="286"/>
      <c r="E39" s="287"/>
      <c r="F39" s="22" t="s">
        <v>32</v>
      </c>
      <c r="G39" s="306">
        <f>VLOOKUP(H38,$AG$17:$AH$20,2,FALSE)</f>
        <v>0</v>
      </c>
      <c r="H39" s="263"/>
      <c r="I39" s="263"/>
      <c r="J39" s="263"/>
      <c r="K39" s="263"/>
      <c r="L39" s="263"/>
      <c r="M39" s="180"/>
      <c r="N39" s="180"/>
      <c r="O39" s="180"/>
      <c r="P39" s="180"/>
      <c r="Q39" s="180"/>
      <c r="R39" s="180"/>
      <c r="S39" s="308"/>
      <c r="T39" s="309"/>
      <c r="U39" s="309"/>
      <c r="V39" s="309"/>
      <c r="W39" s="309"/>
      <c r="X39" s="310"/>
      <c r="Y39" s="307" t="s">
        <v>9</v>
      </c>
      <c r="Z39" s="307"/>
      <c r="AA39" s="307"/>
      <c r="AB39" s="307"/>
      <c r="AC39" s="363"/>
      <c r="AD39" s="41"/>
    </row>
    <row r="40" spans="1:30" ht="18" customHeight="1" x14ac:dyDescent="0.15">
      <c r="A40" s="176"/>
      <c r="B40" s="285" t="s">
        <v>80</v>
      </c>
      <c r="C40" s="286"/>
      <c r="D40" s="286"/>
      <c r="E40" s="287"/>
      <c r="F40" s="22" t="s">
        <v>32</v>
      </c>
      <c r="G40" s="306"/>
      <c r="H40" s="263"/>
      <c r="I40" s="263"/>
      <c r="J40" s="263"/>
      <c r="K40" s="263"/>
      <c r="L40" s="263"/>
      <c r="M40" s="180"/>
      <c r="N40" s="180"/>
      <c r="O40" s="180"/>
      <c r="P40" s="180"/>
      <c r="Q40" s="180"/>
      <c r="R40" s="180"/>
      <c r="S40" s="308"/>
      <c r="T40" s="309"/>
      <c r="U40" s="309"/>
      <c r="V40" s="309"/>
      <c r="W40" s="309"/>
      <c r="X40" s="310"/>
      <c r="Y40" s="296" t="s">
        <v>7</v>
      </c>
      <c r="Z40" s="297"/>
      <c r="AA40" s="297"/>
      <c r="AB40" s="297"/>
      <c r="AC40" s="366"/>
      <c r="AD40" s="45"/>
    </row>
    <row r="41" spans="1:30" ht="18" customHeight="1" thickBot="1" x14ac:dyDescent="0.2">
      <c r="A41" s="178"/>
      <c r="B41" s="367" t="s">
        <v>81</v>
      </c>
      <c r="C41" s="368"/>
      <c r="D41" s="368"/>
      <c r="E41" s="369"/>
      <c r="F41" s="24" t="s">
        <v>32</v>
      </c>
      <c r="G41" s="329"/>
      <c r="H41" s="429"/>
      <c r="I41" s="429"/>
      <c r="J41" s="429"/>
      <c r="K41" s="429"/>
      <c r="L41" s="429"/>
      <c r="M41" s="182"/>
      <c r="N41" s="182"/>
      <c r="O41" s="182"/>
      <c r="P41" s="182"/>
      <c r="Q41" s="182"/>
      <c r="R41" s="182"/>
      <c r="S41" s="330"/>
      <c r="T41" s="331"/>
      <c r="U41" s="331"/>
      <c r="V41" s="331"/>
      <c r="W41" s="331"/>
      <c r="X41" s="332"/>
      <c r="Y41" s="294"/>
      <c r="Z41" s="295"/>
      <c r="AA41" s="295"/>
      <c r="AB41" s="295"/>
      <c r="AC41" s="84" t="s">
        <v>8</v>
      </c>
      <c r="AD41" s="41"/>
    </row>
    <row r="42" spans="1:30" s="38" customFormat="1" ht="19.7" customHeight="1" thickTop="1" x14ac:dyDescent="0.15">
      <c r="A42" s="214" t="s">
        <v>173</v>
      </c>
      <c r="B42" s="447" t="s">
        <v>106</v>
      </c>
      <c r="C42" s="448"/>
      <c r="D42" s="450">
        <v>2</v>
      </c>
      <c r="E42" s="451"/>
      <c r="F42" s="479" t="s">
        <v>174</v>
      </c>
      <c r="G42" s="480"/>
      <c r="H42" s="480"/>
      <c r="I42" s="480"/>
      <c r="J42" s="480"/>
      <c r="K42" s="480"/>
      <c r="L42" s="480"/>
      <c r="M42" s="480"/>
      <c r="N42" s="480"/>
      <c r="O42" s="480"/>
      <c r="P42" s="480"/>
      <c r="Q42" s="480"/>
      <c r="R42" s="480"/>
      <c r="S42" s="480"/>
      <c r="T42" s="480"/>
      <c r="U42" s="480"/>
      <c r="V42" s="480"/>
      <c r="W42" s="480"/>
      <c r="X42" s="480"/>
      <c r="Y42" s="480"/>
      <c r="Z42" s="480"/>
      <c r="AA42" s="480"/>
      <c r="AB42" s="480"/>
      <c r="AC42" s="481"/>
      <c r="AD42" s="83"/>
    </row>
    <row r="43" spans="1:30" s="38" customFormat="1" ht="19.7" customHeight="1" x14ac:dyDescent="0.15">
      <c r="A43" s="445"/>
      <c r="B43" s="449" t="s">
        <v>85</v>
      </c>
      <c r="C43" s="355"/>
      <c r="D43" s="452">
        <f>VLOOKUP(A11,AE10:AF11,2,FALSE)</f>
        <v>0</v>
      </c>
      <c r="E43" s="453"/>
      <c r="F43" s="387">
        <v>1</v>
      </c>
      <c r="G43" s="387"/>
      <c r="H43" s="387"/>
      <c r="I43" s="387"/>
      <c r="J43" s="387">
        <v>2</v>
      </c>
      <c r="K43" s="387"/>
      <c r="L43" s="387"/>
      <c r="M43" s="387"/>
      <c r="N43" s="337">
        <v>3</v>
      </c>
      <c r="O43" s="338"/>
      <c r="P43" s="338"/>
      <c r="Q43" s="339"/>
      <c r="R43" s="337">
        <v>4</v>
      </c>
      <c r="S43" s="338"/>
      <c r="T43" s="338"/>
      <c r="U43" s="339"/>
      <c r="V43" s="337">
        <v>5</v>
      </c>
      <c r="W43" s="338"/>
      <c r="X43" s="338"/>
      <c r="Y43" s="339"/>
      <c r="Z43" s="337" t="s">
        <v>163</v>
      </c>
      <c r="AA43" s="338"/>
      <c r="AB43" s="338"/>
      <c r="AC43" s="272"/>
      <c r="AD43" s="83"/>
    </row>
    <row r="44" spans="1:30" s="38" customFormat="1" ht="18" customHeight="1" x14ac:dyDescent="0.15">
      <c r="A44" s="445"/>
      <c r="B44" s="449"/>
      <c r="C44" s="355"/>
      <c r="D44" s="452">
        <f>VLOOKUP(A12,AE13:AF15,2,FALSE)</f>
        <v>0</v>
      </c>
      <c r="E44" s="453"/>
      <c r="F44" s="388" t="s">
        <v>165</v>
      </c>
      <c r="G44" s="388"/>
      <c r="H44" s="389">
        <v>2</v>
      </c>
      <c r="I44" s="389"/>
      <c r="J44" s="388" t="s">
        <v>165</v>
      </c>
      <c r="K44" s="388"/>
      <c r="L44" s="389">
        <v>2</v>
      </c>
      <c r="M44" s="389"/>
      <c r="N44" s="340" t="s">
        <v>165</v>
      </c>
      <c r="O44" s="341"/>
      <c r="P44" s="342">
        <v>2</v>
      </c>
      <c r="Q44" s="208"/>
      <c r="R44" s="340" t="s">
        <v>165</v>
      </c>
      <c r="S44" s="341"/>
      <c r="T44" s="342">
        <v>2</v>
      </c>
      <c r="U44" s="208"/>
      <c r="V44" s="340" t="s">
        <v>165</v>
      </c>
      <c r="W44" s="341"/>
      <c r="X44" s="342">
        <v>2</v>
      </c>
      <c r="Y44" s="208"/>
      <c r="Z44" s="343">
        <f>IF(ISTEXT(V6),SUM(F45:Y45)*0.5,SUM(F45:Y45))</f>
        <v>0</v>
      </c>
      <c r="AA44" s="344"/>
      <c r="AB44" s="344"/>
      <c r="AC44" s="345"/>
      <c r="AD44" s="83"/>
    </row>
    <row r="45" spans="1:30" s="38" customFormat="1" ht="18" customHeight="1" thickBot="1" x14ac:dyDescent="0.2">
      <c r="A45" s="446"/>
      <c r="B45" s="457" t="s">
        <v>167</v>
      </c>
      <c r="C45" s="353"/>
      <c r="D45" s="454">
        <f>SUM(D42:E44)</f>
        <v>2</v>
      </c>
      <c r="E45" s="455"/>
      <c r="F45" s="433">
        <f>H44*G22*G23</f>
        <v>0</v>
      </c>
      <c r="G45" s="434"/>
      <c r="H45" s="434"/>
      <c r="I45" s="435"/>
      <c r="J45" s="433">
        <f>L44*G26*G27</f>
        <v>0</v>
      </c>
      <c r="K45" s="434"/>
      <c r="L45" s="434"/>
      <c r="M45" s="435"/>
      <c r="N45" s="433">
        <f>P44*G30*G31</f>
        <v>0</v>
      </c>
      <c r="O45" s="434"/>
      <c r="P45" s="434"/>
      <c r="Q45" s="435"/>
      <c r="R45" s="433">
        <f>T44*G34*G35</f>
        <v>0</v>
      </c>
      <c r="S45" s="434"/>
      <c r="T45" s="434"/>
      <c r="U45" s="435"/>
      <c r="V45" s="433">
        <f>X44*G38*G39</f>
        <v>0</v>
      </c>
      <c r="W45" s="434"/>
      <c r="X45" s="434"/>
      <c r="Y45" s="435"/>
      <c r="Z45" s="430"/>
      <c r="AA45" s="431"/>
      <c r="AB45" s="431"/>
      <c r="AC45" s="432"/>
      <c r="AD45" s="37"/>
    </row>
    <row r="46" spans="1:30" ht="36" customHeight="1" x14ac:dyDescent="0.15">
      <c r="A46" s="166" t="s">
        <v>46</v>
      </c>
      <c r="B46" s="125" t="s">
        <v>64</v>
      </c>
      <c r="C46" s="485" t="s">
        <v>145</v>
      </c>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6"/>
      <c r="AD46" s="6"/>
    </row>
    <row r="47" spans="1:30" ht="18" customHeight="1" x14ac:dyDescent="0.15">
      <c r="A47" s="167"/>
      <c r="B47" s="41">
        <v>2</v>
      </c>
      <c r="C47" s="171" t="s">
        <v>110</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2"/>
      <c r="AD47" s="6"/>
    </row>
    <row r="48" spans="1:30" ht="18" customHeight="1" x14ac:dyDescent="0.15">
      <c r="A48" s="167"/>
      <c r="B48" s="41">
        <v>3</v>
      </c>
      <c r="C48" s="171" t="s">
        <v>108</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2"/>
      <c r="AD48" s="6"/>
    </row>
    <row r="49" spans="1:30" ht="36" customHeight="1" x14ac:dyDescent="0.15">
      <c r="A49" s="167"/>
      <c r="B49" s="122" t="s">
        <v>147</v>
      </c>
      <c r="C49" s="173" t="s">
        <v>146</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4"/>
      <c r="AD49" s="6"/>
    </row>
    <row r="50" spans="1:30" ht="18" customHeight="1" x14ac:dyDescent="0.15">
      <c r="A50" s="167"/>
      <c r="B50" s="41">
        <v>5</v>
      </c>
      <c r="C50" s="335" t="s">
        <v>112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6"/>
    </row>
    <row r="51" spans="1:30" ht="36" customHeight="1" x14ac:dyDescent="0.15">
      <c r="A51" s="167"/>
      <c r="B51" s="124" t="s">
        <v>160</v>
      </c>
      <c r="C51" s="492" t="s">
        <v>159</v>
      </c>
      <c r="D51" s="492"/>
      <c r="E51" s="492"/>
      <c r="F51" s="492"/>
      <c r="G51" s="492"/>
      <c r="H51" s="492"/>
      <c r="I51" s="492"/>
      <c r="J51" s="492"/>
      <c r="K51" s="492"/>
      <c r="L51" s="492"/>
      <c r="M51" s="492"/>
      <c r="N51" s="492"/>
      <c r="O51" s="492"/>
      <c r="P51" s="492"/>
      <c r="Q51" s="492"/>
      <c r="R51" s="492"/>
      <c r="S51" s="492"/>
      <c r="T51" s="492"/>
      <c r="U51" s="492"/>
      <c r="V51" s="492"/>
      <c r="W51" s="492"/>
      <c r="X51" s="492"/>
      <c r="Y51" s="492"/>
      <c r="Z51" s="492"/>
      <c r="AA51" s="492"/>
      <c r="AB51" s="492"/>
      <c r="AC51" s="493"/>
      <c r="AD51" s="97"/>
    </row>
    <row r="52" spans="1:30" ht="18" customHeight="1" thickBot="1" x14ac:dyDescent="0.2">
      <c r="A52" s="168"/>
      <c r="B52" s="119">
        <v>7</v>
      </c>
      <c r="C52" s="333" t="s">
        <v>171</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4"/>
    </row>
    <row r="53" spans="1:30" ht="18" customHeight="1" x14ac:dyDescent="0.15"/>
    <row r="54" spans="1:30" ht="18" customHeight="1" x14ac:dyDescent="0.15"/>
    <row r="55" spans="1:30" ht="18" customHeight="1" x14ac:dyDescent="0.15"/>
    <row r="56" spans="1:30" ht="18" customHeight="1" x14ac:dyDescent="0.15"/>
    <row r="57" spans="1:30" ht="18" customHeight="1" x14ac:dyDescent="0.15"/>
    <row r="58" spans="1:30" ht="18" customHeight="1" x14ac:dyDescent="0.15"/>
  </sheetData>
  <mergeCells count="163">
    <mergeCell ref="P44:Q44"/>
    <mergeCell ref="R44:S44"/>
    <mergeCell ref="T44:U44"/>
    <mergeCell ref="V44:W44"/>
    <mergeCell ref="X44:Y44"/>
    <mergeCell ref="J1:L1"/>
    <mergeCell ref="A2:AC2"/>
    <mergeCell ref="N4:Q4"/>
    <mergeCell ref="R4:AC4"/>
    <mergeCell ref="O6:U6"/>
    <mergeCell ref="V6:AC6"/>
    <mergeCell ref="A7:B7"/>
    <mergeCell ref="O7:Q7"/>
    <mergeCell ref="AA7:AB7"/>
    <mergeCell ref="R7:S7"/>
    <mergeCell ref="C7:N7"/>
    <mergeCell ref="Z8:AB8"/>
    <mergeCell ref="A10:K10"/>
    <mergeCell ref="O10:T10"/>
    <mergeCell ref="AA10:AB10"/>
    <mergeCell ref="A11:K11"/>
    <mergeCell ref="O11:T11"/>
    <mergeCell ref="AA11:AB11"/>
    <mergeCell ref="C8:N8"/>
    <mergeCell ref="A8:B8"/>
    <mergeCell ref="O8:P8"/>
    <mergeCell ref="Q8:U8"/>
    <mergeCell ref="V8:Y8"/>
    <mergeCell ref="A22:A25"/>
    <mergeCell ref="B22:F22"/>
    <mergeCell ref="H22:L25"/>
    <mergeCell ref="M22:R25"/>
    <mergeCell ref="S22:X23"/>
    <mergeCell ref="Y22:AC22"/>
    <mergeCell ref="A18:A21"/>
    <mergeCell ref="B18:F18"/>
    <mergeCell ref="H18:L21"/>
    <mergeCell ref="M18:R21"/>
    <mergeCell ref="S18:X19"/>
    <mergeCell ref="Y18:AC18"/>
    <mergeCell ref="B19:E19"/>
    <mergeCell ref="G19:G21"/>
    <mergeCell ref="Y19:AC19"/>
    <mergeCell ref="B20:E20"/>
    <mergeCell ref="B23:E23"/>
    <mergeCell ref="G23:G25"/>
    <mergeCell ref="Y23:AC23"/>
    <mergeCell ref="S20:X21"/>
    <mergeCell ref="Y20:AC20"/>
    <mergeCell ref="B21:E21"/>
    <mergeCell ref="Y21:AB21"/>
    <mergeCell ref="A12:K12"/>
    <mergeCell ref="O12:T12"/>
    <mergeCell ref="AA12:AB12"/>
    <mergeCell ref="M14:R17"/>
    <mergeCell ref="S14:X15"/>
    <mergeCell ref="Y14:AC14"/>
    <mergeCell ref="B15:F17"/>
    <mergeCell ref="H15:L17"/>
    <mergeCell ref="Y15:AC15"/>
    <mergeCell ref="S16:X17"/>
    <mergeCell ref="Y16:AC16"/>
    <mergeCell ref="Y17:AC17"/>
    <mergeCell ref="A14:A17"/>
    <mergeCell ref="B14:F14"/>
    <mergeCell ref="G14:G17"/>
    <mergeCell ref="H14:L14"/>
    <mergeCell ref="A13:AC13"/>
    <mergeCell ref="S28:X29"/>
    <mergeCell ref="Y28:AC28"/>
    <mergeCell ref="B29:E29"/>
    <mergeCell ref="Y29:AB29"/>
    <mergeCell ref="B24:E24"/>
    <mergeCell ref="S24:X25"/>
    <mergeCell ref="Y24:AC24"/>
    <mergeCell ref="B25:E25"/>
    <mergeCell ref="Y25:AB25"/>
    <mergeCell ref="A34:A37"/>
    <mergeCell ref="B34:F34"/>
    <mergeCell ref="H34:L37"/>
    <mergeCell ref="M34:R37"/>
    <mergeCell ref="S34:X35"/>
    <mergeCell ref="Y34:AC34"/>
    <mergeCell ref="B35:E35"/>
    <mergeCell ref="G35:G37"/>
    <mergeCell ref="Y35:AC35"/>
    <mergeCell ref="B36:E36"/>
    <mergeCell ref="S36:X37"/>
    <mergeCell ref="Y36:AC36"/>
    <mergeCell ref="B37:E37"/>
    <mergeCell ref="Y37:AB37"/>
    <mergeCell ref="A30:A33"/>
    <mergeCell ref="B30:F30"/>
    <mergeCell ref="H30:L33"/>
    <mergeCell ref="M30:R33"/>
    <mergeCell ref="S30:X31"/>
    <mergeCell ref="Y30:AC30"/>
    <mergeCell ref="A26:A29"/>
    <mergeCell ref="B26:F26"/>
    <mergeCell ref="H26:L29"/>
    <mergeCell ref="M26:R29"/>
    <mergeCell ref="S26:X27"/>
    <mergeCell ref="Y26:AC26"/>
    <mergeCell ref="B27:E27"/>
    <mergeCell ref="G27:G29"/>
    <mergeCell ref="Y27:AC27"/>
    <mergeCell ref="B28:E28"/>
    <mergeCell ref="B31:E31"/>
    <mergeCell ref="G31:G33"/>
    <mergeCell ref="Y31:AC31"/>
    <mergeCell ref="B32:E32"/>
    <mergeCell ref="S32:X33"/>
    <mergeCell ref="Y32:AC32"/>
    <mergeCell ref="B33:E33"/>
    <mergeCell ref="Y33:AB33"/>
    <mergeCell ref="A38:A41"/>
    <mergeCell ref="A42:A45"/>
    <mergeCell ref="F42:AC42"/>
    <mergeCell ref="F43:I43"/>
    <mergeCell ref="J43:M43"/>
    <mergeCell ref="N43:Q43"/>
    <mergeCell ref="R43:U43"/>
    <mergeCell ref="V43:Y43"/>
    <mergeCell ref="Z43:AC43"/>
    <mergeCell ref="F44:G44"/>
    <mergeCell ref="Y39:AC39"/>
    <mergeCell ref="B40:E40"/>
    <mergeCell ref="S40:X41"/>
    <mergeCell ref="Y40:AC40"/>
    <mergeCell ref="B41:E41"/>
    <mergeCell ref="Y41:AB41"/>
    <mergeCell ref="B38:F38"/>
    <mergeCell ref="H38:L41"/>
    <mergeCell ref="M38:R41"/>
    <mergeCell ref="S38:X39"/>
    <mergeCell ref="Y38:AC38"/>
    <mergeCell ref="B39:E39"/>
    <mergeCell ref="G39:G41"/>
    <mergeCell ref="Z44:AC45"/>
    <mergeCell ref="C52:AC52"/>
    <mergeCell ref="A46:A52"/>
    <mergeCell ref="B42:C42"/>
    <mergeCell ref="D42:E42"/>
    <mergeCell ref="B43:C44"/>
    <mergeCell ref="D43:E43"/>
    <mergeCell ref="D44:E44"/>
    <mergeCell ref="D45:E45"/>
    <mergeCell ref="C48:AC48"/>
    <mergeCell ref="C49:AC49"/>
    <mergeCell ref="C50:AC50"/>
    <mergeCell ref="C46:AC46"/>
    <mergeCell ref="C47:AC47"/>
    <mergeCell ref="C51:AC51"/>
    <mergeCell ref="B45:C45"/>
    <mergeCell ref="F45:I45"/>
    <mergeCell ref="J45:M45"/>
    <mergeCell ref="N45:Q45"/>
    <mergeCell ref="R45:U45"/>
    <mergeCell ref="V45:Y45"/>
    <mergeCell ref="H44:I44"/>
    <mergeCell ref="J44:K44"/>
    <mergeCell ref="L44:M44"/>
    <mergeCell ref="N44:O44"/>
  </mergeCells>
  <phoneticPr fontId="1"/>
  <dataValidations count="6">
    <dataValidation type="list" allowBlank="1" showInputMessage="1" showErrorMessage="1" sqref="F23:F25 F19:F21 F35:F37 F31:F33 F27:F29 F39:F41" xr:uid="{3BAD7938-2FC1-44BF-BCF1-4C5246D6F4C5}">
      <formula1>$AE$7:$AE$8</formula1>
    </dataValidation>
    <dataValidation type="list" allowBlank="1" showInputMessage="1" showErrorMessage="1" sqref="A11:K11" xr:uid="{A8C01CE2-3664-42E4-9886-E53487E2ED43}">
      <formula1>$AE$10:$AE$11</formula1>
    </dataValidation>
    <dataValidation type="list" allowBlank="1" showInputMessage="1" showErrorMessage="1" sqref="A12:K12" xr:uid="{217816CF-808A-4D29-A870-EF648E5131FD}">
      <formula1>$AE$13:$AE$15</formula1>
    </dataValidation>
    <dataValidation type="list" allowBlank="1" showInputMessage="1" showErrorMessage="1" sqref="B34:F34 B38:F38 B30:F30 B26:F26 B22:F22 B18:F18" xr:uid="{EFD66BB1-F373-4F96-BEF7-4D7A761FF787}">
      <formula1>$AE$17:$AE$19</formula1>
    </dataValidation>
    <dataValidation type="list" allowBlank="1" showInputMessage="1" showErrorMessage="1" sqref="H18:L41" xr:uid="{7234B0C3-5A86-4D7F-BEA0-F1D67BC24BA7}">
      <formula1>$AG$17:$AG$20</formula1>
    </dataValidation>
    <dataValidation type="list" allowBlank="1" showInputMessage="1" showErrorMessage="1" sqref="V6:AC6" xr:uid="{A60FEE8E-D222-4D1D-8A09-B450848C733B}">
      <formula1>$AE$22:$AE$27</formula1>
    </dataValidation>
  </dataValidations>
  <printOptions horizontalCentered="1"/>
  <pageMargins left="0.39370078740157483" right="0.39370078740157483" top="0.39370078740157483" bottom="0.39370078740157483" header="0.59055118110236227" footer="0.3937007874015748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2FC3-A2AA-48A7-A0F7-E62C709FED0B}">
  <sheetPr>
    <pageSetUpPr fitToPage="1"/>
  </sheetPr>
  <dimension ref="A1:X23"/>
  <sheetViews>
    <sheetView showGridLines="0" tabSelected="1" view="pageBreakPreview" zoomScaleNormal="70" zoomScaleSheetLayoutView="100" workbookViewId="0">
      <selection activeCell="B1" sqref="B1"/>
    </sheetView>
  </sheetViews>
  <sheetFormatPr defaultColWidth="13" defaultRowHeight="24.95" customHeight="1" x14ac:dyDescent="0.15"/>
  <cols>
    <col min="1" max="22" width="3.625" style="11" customWidth="1"/>
    <col min="23" max="24" width="13" style="11" hidden="1" customWidth="1"/>
    <col min="25" max="25" width="13" style="11" customWidth="1"/>
    <col min="26" max="16384" width="13" style="11"/>
  </cols>
  <sheetData>
    <row r="1" spans="1:24" ht="24.95" customHeight="1" x14ac:dyDescent="0.15">
      <c r="A1" s="15" t="s">
        <v>144</v>
      </c>
      <c r="B1" s="15"/>
      <c r="C1" s="15"/>
      <c r="D1" s="15"/>
      <c r="E1" s="15"/>
      <c r="F1" s="15"/>
      <c r="G1" s="15"/>
      <c r="H1" s="15"/>
      <c r="I1" s="15"/>
      <c r="J1" s="15"/>
      <c r="K1" s="15"/>
      <c r="L1" s="15"/>
      <c r="M1" s="15"/>
      <c r="N1" s="15"/>
      <c r="O1" s="157"/>
      <c r="P1" s="157"/>
      <c r="Q1" s="157"/>
      <c r="R1" s="157"/>
      <c r="S1" s="157"/>
      <c r="T1" s="157"/>
      <c r="U1" s="157"/>
      <c r="W1" s="9"/>
      <c r="X1" s="9"/>
    </row>
    <row r="2" spans="1:24" ht="24.95" customHeight="1" x14ac:dyDescent="0.15">
      <c r="A2" s="164" t="s">
        <v>52</v>
      </c>
      <c r="B2" s="164"/>
      <c r="C2" s="164"/>
      <c r="D2" s="164"/>
      <c r="E2" s="164"/>
      <c r="F2" s="164"/>
      <c r="G2" s="164"/>
      <c r="H2" s="164"/>
      <c r="I2" s="164"/>
      <c r="J2" s="164"/>
      <c r="K2" s="164"/>
      <c r="L2" s="164"/>
      <c r="M2" s="164"/>
      <c r="N2" s="164"/>
      <c r="O2" s="164"/>
      <c r="P2" s="164"/>
      <c r="Q2" s="164"/>
      <c r="R2" s="164"/>
      <c r="S2" s="164"/>
      <c r="T2" s="164"/>
      <c r="U2" s="164"/>
      <c r="W2" s="9"/>
      <c r="X2" s="9"/>
    </row>
    <row r="3" spans="1:24" ht="24.95" customHeight="1" x14ac:dyDescent="0.15">
      <c r="A3" s="16"/>
      <c r="B3" s="16"/>
      <c r="C3" s="16"/>
      <c r="D3" s="16"/>
      <c r="E3" s="16"/>
      <c r="F3" s="16"/>
      <c r="G3" s="16"/>
      <c r="H3" s="16"/>
      <c r="I3" s="16"/>
      <c r="J3" s="16"/>
      <c r="K3" s="16"/>
      <c r="L3" s="16"/>
      <c r="M3" s="16"/>
      <c r="N3" s="16"/>
      <c r="O3" s="16"/>
      <c r="P3" s="16"/>
      <c r="Q3" s="16"/>
      <c r="R3" s="16"/>
      <c r="S3" s="16"/>
      <c r="T3" s="16"/>
      <c r="U3" s="16"/>
      <c r="W3" s="9"/>
      <c r="X3" s="10"/>
    </row>
    <row r="4" spans="1:24" ht="30" customHeight="1" x14ac:dyDescent="0.15">
      <c r="A4" s="16"/>
      <c r="B4" s="16"/>
      <c r="C4" s="16"/>
      <c r="D4" s="16"/>
      <c r="E4" s="15"/>
      <c r="F4" s="16"/>
      <c r="G4" s="158" t="s">
        <v>60</v>
      </c>
      <c r="H4" s="159"/>
      <c r="I4" s="159"/>
      <c r="J4" s="159"/>
      <c r="K4" s="160"/>
      <c r="L4" s="161"/>
      <c r="M4" s="162"/>
      <c r="N4" s="162"/>
      <c r="O4" s="162"/>
      <c r="P4" s="162"/>
      <c r="Q4" s="162"/>
      <c r="R4" s="162"/>
      <c r="S4" s="162"/>
      <c r="T4" s="162"/>
      <c r="U4" s="163"/>
      <c r="W4" s="9"/>
      <c r="X4" s="10"/>
    </row>
    <row r="5" spans="1:24" ht="30" customHeight="1" x14ac:dyDescent="0.15">
      <c r="A5" s="16"/>
      <c r="B5" s="16"/>
      <c r="C5" s="16"/>
      <c r="D5" s="16"/>
      <c r="E5" s="15"/>
      <c r="F5" s="16"/>
      <c r="G5" s="158" t="s">
        <v>63</v>
      </c>
      <c r="H5" s="159"/>
      <c r="I5" s="159"/>
      <c r="J5" s="159"/>
      <c r="K5" s="160"/>
      <c r="L5" s="161"/>
      <c r="M5" s="162"/>
      <c r="N5" s="162"/>
      <c r="O5" s="162"/>
      <c r="P5" s="162"/>
      <c r="Q5" s="162"/>
      <c r="R5" s="162"/>
      <c r="S5" s="162"/>
      <c r="T5" s="162"/>
      <c r="U5" s="163"/>
      <c r="W5" s="9"/>
      <c r="X5" s="10"/>
    </row>
    <row r="6" spans="1:24" ht="24.95" customHeight="1" x14ac:dyDescent="0.15">
      <c r="A6" s="16"/>
      <c r="B6" s="16"/>
      <c r="C6" s="16"/>
      <c r="D6" s="16"/>
      <c r="E6" s="16"/>
      <c r="F6" s="16"/>
      <c r="G6" s="16"/>
      <c r="H6" s="16"/>
      <c r="I6" s="16"/>
      <c r="J6" s="16"/>
      <c r="K6" s="16"/>
      <c r="L6" s="16"/>
      <c r="M6" s="16"/>
      <c r="N6" s="16"/>
      <c r="O6" s="16"/>
      <c r="P6" s="16"/>
      <c r="Q6" s="16"/>
      <c r="R6" s="16"/>
      <c r="S6" s="16"/>
      <c r="T6" s="16"/>
      <c r="U6" s="16"/>
      <c r="W6" s="9"/>
      <c r="X6" s="10"/>
    </row>
    <row r="7" spans="1:24" ht="24.95" customHeight="1" x14ac:dyDescent="0.15">
      <c r="A7" s="105" t="s">
        <v>156</v>
      </c>
      <c r="B7" s="165" t="s">
        <v>155</v>
      </c>
      <c r="C7" s="165"/>
      <c r="D7" s="165"/>
      <c r="E7" s="165"/>
      <c r="F7" s="165"/>
      <c r="G7" s="165"/>
      <c r="H7" s="165"/>
      <c r="I7" s="165"/>
      <c r="J7" s="165"/>
      <c r="K7" s="165"/>
      <c r="L7" s="165"/>
      <c r="M7" s="165"/>
      <c r="N7" s="165"/>
      <c r="O7" s="165"/>
      <c r="P7" s="158" t="s">
        <v>53</v>
      </c>
      <c r="Q7" s="159"/>
      <c r="R7" s="159"/>
      <c r="S7" s="159"/>
      <c r="T7" s="159"/>
      <c r="U7" s="160"/>
    </row>
    <row r="8" spans="1:24" ht="30" customHeight="1" x14ac:dyDescent="0.15">
      <c r="A8" s="101">
        <v>1</v>
      </c>
      <c r="B8" s="128" t="s">
        <v>61</v>
      </c>
      <c r="C8" s="129"/>
      <c r="D8" s="129"/>
      <c r="E8" s="129"/>
      <c r="F8" s="129"/>
      <c r="G8" s="129"/>
      <c r="H8" s="129"/>
      <c r="I8" s="129"/>
      <c r="J8" s="129"/>
      <c r="K8" s="129"/>
      <c r="L8" s="129"/>
      <c r="M8" s="129"/>
      <c r="N8" s="129"/>
      <c r="O8" s="130"/>
      <c r="P8" s="131"/>
      <c r="Q8" s="132"/>
      <c r="R8" s="132"/>
      <c r="S8" s="132"/>
      <c r="T8" s="132"/>
      <c r="U8" s="17" t="s">
        <v>54</v>
      </c>
      <c r="W8" s="3" t="s">
        <v>22</v>
      </c>
      <c r="X8" s="3" t="s">
        <v>21</v>
      </c>
    </row>
    <row r="9" spans="1:24" ht="30" customHeight="1" x14ac:dyDescent="0.15">
      <c r="A9" s="101">
        <v>2</v>
      </c>
      <c r="B9" s="128" t="s">
        <v>42</v>
      </c>
      <c r="C9" s="129"/>
      <c r="D9" s="129"/>
      <c r="E9" s="129"/>
      <c r="F9" s="129"/>
      <c r="G9" s="129"/>
      <c r="H9" s="129"/>
      <c r="I9" s="129"/>
      <c r="J9" s="129"/>
      <c r="K9" s="129"/>
      <c r="L9" s="129"/>
      <c r="M9" s="129"/>
      <c r="N9" s="129"/>
      <c r="O9" s="130"/>
      <c r="P9" s="131"/>
      <c r="Q9" s="132"/>
      <c r="R9" s="132"/>
      <c r="S9" s="132"/>
      <c r="T9" s="132"/>
      <c r="U9" s="17" t="s">
        <v>54</v>
      </c>
      <c r="W9" s="3">
        <v>1</v>
      </c>
      <c r="X9" s="4">
        <v>1</v>
      </c>
    </row>
    <row r="10" spans="1:24" ht="30" customHeight="1" x14ac:dyDescent="0.15">
      <c r="A10" s="101">
        <v>3</v>
      </c>
      <c r="B10" s="128" t="s">
        <v>55</v>
      </c>
      <c r="C10" s="129"/>
      <c r="D10" s="129"/>
      <c r="E10" s="129"/>
      <c r="F10" s="129"/>
      <c r="G10" s="129"/>
      <c r="H10" s="129"/>
      <c r="I10" s="129"/>
      <c r="J10" s="129"/>
      <c r="K10" s="129"/>
      <c r="L10" s="129"/>
      <c r="M10" s="129"/>
      <c r="N10" s="129"/>
      <c r="O10" s="130"/>
      <c r="P10" s="131"/>
      <c r="Q10" s="132"/>
      <c r="R10" s="132"/>
      <c r="S10" s="132"/>
      <c r="T10" s="132"/>
      <c r="U10" s="17" t="s">
        <v>54</v>
      </c>
      <c r="W10" s="3">
        <v>50</v>
      </c>
      <c r="X10" s="4">
        <v>2</v>
      </c>
    </row>
    <row r="11" spans="1:24" ht="30" customHeight="1" x14ac:dyDescent="0.15">
      <c r="A11" s="101">
        <v>4</v>
      </c>
      <c r="B11" s="128" t="s">
        <v>57</v>
      </c>
      <c r="C11" s="129"/>
      <c r="D11" s="129"/>
      <c r="E11" s="129"/>
      <c r="F11" s="129"/>
      <c r="G11" s="129"/>
      <c r="H11" s="129"/>
      <c r="I11" s="129"/>
      <c r="J11" s="129"/>
      <c r="K11" s="129"/>
      <c r="L11" s="129"/>
      <c r="M11" s="129"/>
      <c r="N11" s="129"/>
      <c r="O11" s="130"/>
      <c r="P11" s="131"/>
      <c r="Q11" s="132"/>
      <c r="R11" s="132"/>
      <c r="S11" s="132"/>
      <c r="T11" s="132"/>
      <c r="U11" s="17" t="s">
        <v>54</v>
      </c>
      <c r="W11" s="3">
        <v>100</v>
      </c>
      <c r="X11" s="4">
        <v>3</v>
      </c>
    </row>
    <row r="12" spans="1:24" ht="30" customHeight="1" x14ac:dyDescent="0.15">
      <c r="A12" s="101">
        <v>5</v>
      </c>
      <c r="B12" s="128" t="s">
        <v>56</v>
      </c>
      <c r="C12" s="129"/>
      <c r="D12" s="129"/>
      <c r="E12" s="129"/>
      <c r="F12" s="129"/>
      <c r="G12" s="129"/>
      <c r="H12" s="129"/>
      <c r="I12" s="129"/>
      <c r="J12" s="129"/>
      <c r="K12" s="129"/>
      <c r="L12" s="129"/>
      <c r="M12" s="129"/>
      <c r="N12" s="129"/>
      <c r="O12" s="130"/>
      <c r="P12" s="131"/>
      <c r="Q12" s="132"/>
      <c r="R12" s="132"/>
      <c r="S12" s="132"/>
      <c r="T12" s="132"/>
      <c r="U12" s="17" t="s">
        <v>54</v>
      </c>
    </row>
    <row r="13" spans="1:24" ht="30" customHeight="1" x14ac:dyDescent="0.15">
      <c r="A13" s="101">
        <v>6</v>
      </c>
      <c r="B13" s="128" t="s">
        <v>43</v>
      </c>
      <c r="C13" s="129"/>
      <c r="D13" s="129"/>
      <c r="E13" s="129"/>
      <c r="F13" s="129"/>
      <c r="G13" s="129"/>
      <c r="H13" s="129"/>
      <c r="I13" s="129"/>
      <c r="J13" s="129"/>
      <c r="K13" s="129"/>
      <c r="L13" s="129"/>
      <c r="M13" s="129"/>
      <c r="N13" s="129"/>
      <c r="O13" s="130"/>
      <c r="P13" s="131"/>
      <c r="Q13" s="132"/>
      <c r="R13" s="132"/>
      <c r="S13" s="132"/>
      <c r="T13" s="132"/>
      <c r="U13" s="17" t="s">
        <v>54</v>
      </c>
      <c r="W13" s="12"/>
      <c r="X13" s="13"/>
    </row>
    <row r="14" spans="1:24" ht="30" customHeight="1" x14ac:dyDescent="0.15">
      <c r="A14" s="101">
        <v>7</v>
      </c>
      <c r="B14" s="128" t="s">
        <v>58</v>
      </c>
      <c r="C14" s="129"/>
      <c r="D14" s="129"/>
      <c r="E14" s="129"/>
      <c r="F14" s="129"/>
      <c r="G14" s="129"/>
      <c r="H14" s="129"/>
      <c r="I14" s="129"/>
      <c r="J14" s="129"/>
      <c r="K14" s="129"/>
      <c r="L14" s="129"/>
      <c r="M14" s="129"/>
      <c r="N14" s="129"/>
      <c r="O14" s="130"/>
      <c r="P14" s="131"/>
      <c r="Q14" s="132"/>
      <c r="R14" s="132"/>
      <c r="S14" s="132"/>
      <c r="T14" s="132"/>
      <c r="U14" s="17" t="s">
        <v>54</v>
      </c>
    </row>
    <row r="15" spans="1:24" ht="30" customHeight="1" x14ac:dyDescent="0.15">
      <c r="A15" s="101">
        <v>8</v>
      </c>
      <c r="B15" s="128" t="s">
        <v>65</v>
      </c>
      <c r="C15" s="129"/>
      <c r="D15" s="129"/>
      <c r="E15" s="129"/>
      <c r="F15" s="129"/>
      <c r="G15" s="129"/>
      <c r="H15" s="129"/>
      <c r="I15" s="129"/>
      <c r="J15" s="129"/>
      <c r="K15" s="129"/>
      <c r="L15" s="129"/>
      <c r="M15" s="129"/>
      <c r="N15" s="129"/>
      <c r="O15" s="130"/>
      <c r="P15" s="131"/>
      <c r="Q15" s="132"/>
      <c r="R15" s="132"/>
      <c r="S15" s="132"/>
      <c r="T15" s="132"/>
      <c r="U15" s="100" t="s">
        <v>54</v>
      </c>
    </row>
    <row r="16" spans="1:24" ht="30" customHeight="1" thickBot="1" x14ac:dyDescent="0.2">
      <c r="A16" s="102">
        <v>9</v>
      </c>
      <c r="B16" s="153" t="s">
        <v>154</v>
      </c>
      <c r="C16" s="154"/>
      <c r="D16" s="154"/>
      <c r="E16" s="154"/>
      <c r="F16" s="154"/>
      <c r="G16" s="154"/>
      <c r="H16" s="154"/>
      <c r="I16" s="154"/>
      <c r="J16" s="154"/>
      <c r="K16" s="154"/>
      <c r="L16" s="154"/>
      <c r="M16" s="154"/>
      <c r="N16" s="154"/>
      <c r="O16" s="155"/>
      <c r="P16" s="94"/>
      <c r="Q16" s="95"/>
      <c r="R16" s="95"/>
      <c r="S16" s="95"/>
      <c r="T16" s="95"/>
      <c r="U16" s="18" t="s">
        <v>54</v>
      </c>
      <c r="W16" s="12"/>
      <c r="X16" s="13"/>
    </row>
    <row r="17" spans="1:24" ht="30" customHeight="1" thickTop="1" x14ac:dyDescent="0.15">
      <c r="A17" s="148" t="s">
        <v>157</v>
      </c>
      <c r="B17" s="149"/>
      <c r="C17" s="149"/>
      <c r="D17" s="149"/>
      <c r="E17" s="149"/>
      <c r="F17" s="149"/>
      <c r="G17" s="149"/>
      <c r="H17" s="149"/>
      <c r="I17" s="149"/>
      <c r="J17" s="149"/>
      <c r="K17" s="149"/>
      <c r="L17" s="149"/>
      <c r="M17" s="149"/>
      <c r="N17" s="149"/>
      <c r="O17" s="150"/>
      <c r="P17" s="151">
        <f>SUM(P8:T15)</f>
        <v>0</v>
      </c>
      <c r="Q17" s="152"/>
      <c r="R17" s="152"/>
      <c r="S17" s="152"/>
      <c r="T17" s="152"/>
      <c r="U17" s="19" t="s">
        <v>54</v>
      </c>
      <c r="W17" s="99"/>
      <c r="X17" s="99"/>
    </row>
    <row r="18" spans="1:24" ht="30" customHeight="1" x14ac:dyDescent="0.15">
      <c r="A18" s="145" t="s">
        <v>67</v>
      </c>
      <c r="B18" s="146"/>
      <c r="C18" s="146"/>
      <c r="D18" s="146"/>
      <c r="E18" s="146"/>
      <c r="F18" s="146"/>
      <c r="G18" s="146"/>
      <c r="H18" s="146"/>
      <c r="I18" s="146"/>
      <c r="J18" s="146"/>
      <c r="K18" s="146"/>
      <c r="L18" s="146"/>
      <c r="M18" s="146"/>
      <c r="N18" s="146"/>
      <c r="O18" s="147"/>
      <c r="P18" s="131"/>
      <c r="Q18" s="132"/>
      <c r="R18" s="132"/>
      <c r="S18" s="132"/>
      <c r="T18" s="132"/>
      <c r="U18" s="19" t="s">
        <v>54</v>
      </c>
    </row>
    <row r="19" spans="1:24" ht="24.95" customHeight="1" x14ac:dyDescent="0.15">
      <c r="A19" s="133" t="s">
        <v>170</v>
      </c>
      <c r="B19" s="134"/>
      <c r="C19" s="134"/>
      <c r="D19" s="134"/>
      <c r="E19" s="134"/>
      <c r="F19" s="134"/>
      <c r="G19" s="134"/>
      <c r="H19" s="134"/>
      <c r="I19" s="134"/>
      <c r="J19" s="134"/>
      <c r="K19" s="134"/>
      <c r="L19" s="134"/>
      <c r="M19" s="134"/>
      <c r="N19" s="134"/>
      <c r="O19" s="135"/>
      <c r="P19" s="136" t="e">
        <f>VLOOKUP(P17,W9:X11,2,TRUE)</f>
        <v>#N/A</v>
      </c>
      <c r="Q19" s="137"/>
      <c r="R19" s="137"/>
      <c r="S19" s="137"/>
      <c r="T19" s="137"/>
      <c r="U19" s="138"/>
    </row>
    <row r="20" spans="1:24" ht="39.950000000000003" customHeight="1" x14ac:dyDescent="0.15">
      <c r="A20" s="156" t="s">
        <v>46</v>
      </c>
      <c r="B20" s="20" t="s">
        <v>64</v>
      </c>
      <c r="C20" s="143" t="s">
        <v>178</v>
      </c>
      <c r="D20" s="143"/>
      <c r="E20" s="143"/>
      <c r="F20" s="143"/>
      <c r="G20" s="143"/>
      <c r="H20" s="143"/>
      <c r="I20" s="143"/>
      <c r="J20" s="143"/>
      <c r="K20" s="143"/>
      <c r="L20" s="143"/>
      <c r="M20" s="143"/>
      <c r="N20" s="143"/>
      <c r="O20" s="143"/>
      <c r="P20" s="143"/>
      <c r="Q20" s="143"/>
      <c r="R20" s="143"/>
      <c r="S20" s="143"/>
      <c r="T20" s="143"/>
      <c r="U20" s="144"/>
    </row>
    <row r="21" spans="1:24" ht="39.950000000000003" customHeight="1" x14ac:dyDescent="0.15">
      <c r="A21" s="156"/>
      <c r="B21" s="98" t="s">
        <v>153</v>
      </c>
      <c r="C21" s="141" t="s">
        <v>158</v>
      </c>
      <c r="D21" s="141"/>
      <c r="E21" s="141"/>
      <c r="F21" s="141"/>
      <c r="G21" s="141"/>
      <c r="H21" s="141"/>
      <c r="I21" s="141"/>
      <c r="J21" s="141"/>
      <c r="K21" s="141"/>
      <c r="L21" s="141"/>
      <c r="M21" s="141"/>
      <c r="N21" s="141"/>
      <c r="O21" s="141"/>
      <c r="P21" s="141"/>
      <c r="Q21" s="141"/>
      <c r="R21" s="141"/>
      <c r="S21" s="141"/>
      <c r="T21" s="141"/>
      <c r="U21" s="142"/>
    </row>
    <row r="22" spans="1:24" ht="24.95" customHeight="1" x14ac:dyDescent="0.15">
      <c r="A22" s="156"/>
      <c r="B22" s="116">
        <v>3</v>
      </c>
      <c r="C22" s="139" t="s">
        <v>66</v>
      </c>
      <c r="D22" s="139"/>
      <c r="E22" s="139"/>
      <c r="F22" s="139"/>
      <c r="G22" s="139"/>
      <c r="H22" s="139"/>
      <c r="I22" s="139"/>
      <c r="J22" s="139"/>
      <c r="K22" s="139"/>
      <c r="L22" s="139"/>
      <c r="M22" s="139"/>
      <c r="N22" s="139"/>
      <c r="O22" s="139"/>
      <c r="P22" s="139"/>
      <c r="Q22" s="139"/>
      <c r="R22" s="139"/>
      <c r="S22" s="139"/>
      <c r="T22" s="139"/>
      <c r="U22" s="140"/>
    </row>
    <row r="23" spans="1:24" ht="24.95" customHeight="1" x14ac:dyDescent="0.15">
      <c r="A23" s="156"/>
      <c r="B23" s="110">
        <v>4</v>
      </c>
      <c r="C23" s="117" t="s">
        <v>169</v>
      </c>
      <c r="D23" s="117"/>
      <c r="E23" s="117"/>
      <c r="F23" s="117"/>
      <c r="G23" s="117"/>
      <c r="H23" s="117"/>
      <c r="I23" s="117"/>
      <c r="J23" s="117"/>
      <c r="K23" s="117"/>
      <c r="L23" s="117"/>
      <c r="M23" s="117"/>
      <c r="N23" s="117"/>
      <c r="O23" s="117"/>
      <c r="P23" s="117"/>
      <c r="Q23" s="117"/>
      <c r="R23" s="117"/>
      <c r="S23" s="117"/>
      <c r="T23" s="117"/>
      <c r="U23" s="118"/>
    </row>
  </sheetData>
  <mergeCells count="36">
    <mergeCell ref="B7:O7"/>
    <mergeCell ref="P7:U7"/>
    <mergeCell ref="P8:T8"/>
    <mergeCell ref="B8:O8"/>
    <mergeCell ref="G4:K4"/>
    <mergeCell ref="R1:U1"/>
    <mergeCell ref="O1:Q1"/>
    <mergeCell ref="G5:K5"/>
    <mergeCell ref="L4:U4"/>
    <mergeCell ref="L5:U5"/>
    <mergeCell ref="A2:U2"/>
    <mergeCell ref="B15:O15"/>
    <mergeCell ref="A19:O19"/>
    <mergeCell ref="P19:U19"/>
    <mergeCell ref="C22:U22"/>
    <mergeCell ref="C21:U21"/>
    <mergeCell ref="C20:U20"/>
    <mergeCell ref="A18:O18"/>
    <mergeCell ref="P18:T18"/>
    <mergeCell ref="P15:T15"/>
    <mergeCell ref="A17:O17"/>
    <mergeCell ref="P17:T17"/>
    <mergeCell ref="B16:O16"/>
    <mergeCell ref="A20:A23"/>
    <mergeCell ref="B13:O13"/>
    <mergeCell ref="B14:O14"/>
    <mergeCell ref="P10:T10"/>
    <mergeCell ref="B9:O9"/>
    <mergeCell ref="B10:O10"/>
    <mergeCell ref="B11:O11"/>
    <mergeCell ref="B12:O12"/>
    <mergeCell ref="P13:T13"/>
    <mergeCell ref="P14:T14"/>
    <mergeCell ref="P12:T12"/>
    <mergeCell ref="P11:T11"/>
    <mergeCell ref="P9:T9"/>
  </mergeCells>
  <phoneticPr fontId="1"/>
  <printOptions horizontalCentered="1"/>
  <pageMargins left="0.78740157480314965" right="0.78740157480314965" top="1.3779527559055118" bottom="0.78740157480314965" header="0.59055118110236227"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6"/>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4.75" style="2" hidden="1" customWidth="1"/>
    <col min="32" max="32" width="4.125" style="2" hidden="1" customWidth="1"/>
    <col min="33" max="33" width="4.75" style="2" hidden="1" customWidth="1"/>
    <col min="34" max="34" width="3.75" style="2" hidden="1" customWidth="1"/>
    <col min="35" max="35" width="4.75" style="2" hidden="1" customWidth="1"/>
    <col min="36" max="45" width="3.125" style="2" customWidth="1"/>
    <col min="46" max="16384" width="13" style="2"/>
  </cols>
  <sheetData>
    <row r="1" spans="1:35" ht="24.95" customHeight="1" x14ac:dyDescent="0.15">
      <c r="A1" s="15" t="s">
        <v>62</v>
      </c>
      <c r="B1" s="15"/>
      <c r="C1" s="15"/>
      <c r="D1" s="15"/>
      <c r="E1" s="15"/>
      <c r="F1" s="15"/>
      <c r="G1" s="15"/>
      <c r="H1" s="15"/>
      <c r="I1" s="15"/>
      <c r="J1" s="15"/>
      <c r="K1" s="15"/>
      <c r="L1" s="15"/>
      <c r="M1" s="15"/>
      <c r="N1" s="15"/>
      <c r="O1" s="15"/>
      <c r="P1" s="15"/>
      <c r="Q1" s="15"/>
      <c r="R1" s="15"/>
      <c r="S1" s="15"/>
      <c r="T1" s="15"/>
      <c r="U1" s="15"/>
      <c r="V1" s="15"/>
      <c r="W1" s="15"/>
      <c r="X1" s="15"/>
      <c r="Y1" s="15"/>
      <c r="Z1" s="15"/>
      <c r="AA1" s="217"/>
      <c r="AB1" s="217"/>
      <c r="AC1" s="217"/>
    </row>
    <row r="2" spans="1:35" ht="18" customHeight="1" x14ac:dyDescent="0.15">
      <c r="A2" s="218" t="s">
        <v>91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row>
    <row r="3" spans="1:35" ht="18"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row>
    <row r="4" spans="1:35" ht="24.95" customHeight="1" x14ac:dyDescent="0.15">
      <c r="A4" s="35"/>
      <c r="B4" s="35"/>
      <c r="C4" s="91"/>
      <c r="D4" s="35"/>
      <c r="E4" s="35"/>
      <c r="F4" s="35"/>
      <c r="G4" s="35"/>
      <c r="H4" s="35"/>
      <c r="I4" s="35"/>
      <c r="J4" s="35"/>
      <c r="K4" s="30"/>
      <c r="L4" s="30"/>
      <c r="N4" s="264" t="s">
        <v>60</v>
      </c>
      <c r="O4" s="264"/>
      <c r="P4" s="264"/>
      <c r="Q4" s="264"/>
      <c r="R4" s="263"/>
      <c r="S4" s="263"/>
      <c r="T4" s="263"/>
      <c r="U4" s="263"/>
      <c r="V4" s="263"/>
      <c r="W4" s="263"/>
      <c r="X4" s="263"/>
      <c r="Y4" s="263"/>
      <c r="Z4" s="263"/>
      <c r="AA4" s="263"/>
      <c r="AB4" s="263"/>
      <c r="AC4" s="263"/>
    </row>
    <row r="5" spans="1:35" ht="24.95" customHeight="1" x14ac:dyDescent="0.15">
      <c r="A5" s="35"/>
      <c r="B5" s="35"/>
      <c r="C5" s="91"/>
      <c r="D5" s="35"/>
      <c r="E5" s="35"/>
      <c r="F5" s="35"/>
      <c r="G5" s="35"/>
      <c r="H5" s="35"/>
      <c r="I5" s="35"/>
      <c r="J5" s="35"/>
      <c r="K5" s="30"/>
      <c r="L5" s="30"/>
      <c r="N5" s="264" t="s">
        <v>63</v>
      </c>
      <c r="O5" s="264"/>
      <c r="P5" s="264"/>
      <c r="Q5" s="264"/>
      <c r="R5" s="263"/>
      <c r="S5" s="263"/>
      <c r="T5" s="263"/>
      <c r="U5" s="263"/>
      <c r="V5" s="263"/>
      <c r="W5" s="263"/>
      <c r="X5" s="263"/>
      <c r="Y5" s="263"/>
      <c r="Z5" s="263"/>
      <c r="AA5" s="263"/>
      <c r="AB5" s="263"/>
      <c r="AC5" s="263"/>
    </row>
    <row r="6" spans="1:35" ht="18" customHeight="1" thickBot="1" x14ac:dyDescent="0.2">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row>
    <row r="7" spans="1:35" ht="18" customHeight="1" x14ac:dyDescent="0.15">
      <c r="A7" s="220" t="s">
        <v>48</v>
      </c>
      <c r="B7" s="241" t="s">
        <v>78</v>
      </c>
      <c r="C7" s="242"/>
      <c r="D7" s="242"/>
      <c r="E7" s="242"/>
      <c r="F7" s="243"/>
      <c r="G7" s="238" t="s">
        <v>172</v>
      </c>
      <c r="H7" s="223" t="s">
        <v>2</v>
      </c>
      <c r="I7" s="223"/>
      <c r="J7" s="223"/>
      <c r="K7" s="223"/>
      <c r="L7" s="223"/>
      <c r="M7" s="223"/>
      <c r="N7" s="257" t="s">
        <v>6</v>
      </c>
      <c r="O7" s="258"/>
      <c r="P7" s="258"/>
      <c r="Q7" s="258"/>
      <c r="R7" s="258"/>
      <c r="S7" s="259"/>
      <c r="T7" s="226" t="s">
        <v>82</v>
      </c>
      <c r="U7" s="227"/>
      <c r="V7" s="227"/>
      <c r="W7" s="227"/>
      <c r="X7" s="228"/>
      <c r="Y7" s="229" t="s">
        <v>84</v>
      </c>
      <c r="Z7" s="230"/>
      <c r="AA7" s="230"/>
      <c r="AB7" s="230"/>
      <c r="AC7" s="231"/>
    </row>
    <row r="8" spans="1:35" ht="18" customHeight="1" x14ac:dyDescent="0.15">
      <c r="A8" s="221"/>
      <c r="B8" s="244" t="s">
        <v>149</v>
      </c>
      <c r="C8" s="245"/>
      <c r="D8" s="245"/>
      <c r="E8" s="245"/>
      <c r="F8" s="245"/>
      <c r="G8" s="239"/>
      <c r="H8" s="224"/>
      <c r="I8" s="224"/>
      <c r="J8" s="224"/>
      <c r="K8" s="224"/>
      <c r="L8" s="224"/>
      <c r="M8" s="224"/>
      <c r="N8" s="260"/>
      <c r="O8" s="261"/>
      <c r="P8" s="261"/>
      <c r="Q8" s="261"/>
      <c r="R8" s="261"/>
      <c r="S8" s="262"/>
      <c r="T8" s="224" t="s">
        <v>3</v>
      </c>
      <c r="U8" s="224"/>
      <c r="V8" s="224"/>
      <c r="W8" s="224"/>
      <c r="X8" s="224"/>
      <c r="Y8" s="232"/>
      <c r="Z8" s="233"/>
      <c r="AA8" s="233"/>
      <c r="AB8" s="233"/>
      <c r="AC8" s="234"/>
      <c r="AE8" s="27" t="s">
        <v>11</v>
      </c>
      <c r="AF8" s="5">
        <v>1</v>
      </c>
      <c r="AG8" s="25">
        <v>3</v>
      </c>
      <c r="AH8" s="5">
        <v>1</v>
      </c>
      <c r="AI8" s="26" t="s">
        <v>77</v>
      </c>
    </row>
    <row r="9" spans="1:35" ht="18" customHeight="1" x14ac:dyDescent="0.15">
      <c r="A9" s="221"/>
      <c r="B9" s="244"/>
      <c r="C9" s="245"/>
      <c r="D9" s="245"/>
      <c r="E9" s="245"/>
      <c r="F9" s="245"/>
      <c r="G9" s="239"/>
      <c r="H9" s="224"/>
      <c r="I9" s="224"/>
      <c r="J9" s="224"/>
      <c r="K9" s="224"/>
      <c r="L9" s="224"/>
      <c r="M9" s="224"/>
      <c r="N9" s="251" t="s">
        <v>74</v>
      </c>
      <c r="O9" s="252"/>
      <c r="P9" s="252"/>
      <c r="Q9" s="252"/>
      <c r="R9" s="252"/>
      <c r="S9" s="253"/>
      <c r="T9" s="224" t="s">
        <v>4</v>
      </c>
      <c r="U9" s="224"/>
      <c r="V9" s="224"/>
      <c r="W9" s="224"/>
      <c r="X9" s="224"/>
      <c r="Y9" s="232"/>
      <c r="Z9" s="233"/>
      <c r="AA9" s="233"/>
      <c r="AB9" s="233"/>
      <c r="AC9" s="234"/>
      <c r="AE9" s="27" t="s">
        <v>12</v>
      </c>
      <c r="AF9" s="5">
        <v>0.8</v>
      </c>
      <c r="AG9" s="25">
        <v>2</v>
      </c>
      <c r="AH9" s="14">
        <v>0.8</v>
      </c>
      <c r="AI9" s="26" t="s">
        <v>32</v>
      </c>
    </row>
    <row r="10" spans="1:35" ht="18" customHeight="1" thickBot="1" x14ac:dyDescent="0.2">
      <c r="A10" s="222"/>
      <c r="B10" s="246"/>
      <c r="C10" s="247"/>
      <c r="D10" s="247"/>
      <c r="E10" s="247"/>
      <c r="F10" s="247"/>
      <c r="G10" s="240"/>
      <c r="H10" s="225"/>
      <c r="I10" s="225"/>
      <c r="J10" s="225"/>
      <c r="K10" s="225"/>
      <c r="L10" s="225"/>
      <c r="M10" s="225"/>
      <c r="N10" s="254"/>
      <c r="O10" s="255"/>
      <c r="P10" s="255"/>
      <c r="Q10" s="255"/>
      <c r="R10" s="255"/>
      <c r="S10" s="256"/>
      <c r="T10" s="225" t="s">
        <v>5</v>
      </c>
      <c r="U10" s="225"/>
      <c r="V10" s="225"/>
      <c r="W10" s="225"/>
      <c r="X10" s="225"/>
      <c r="Y10" s="235"/>
      <c r="Z10" s="236"/>
      <c r="AA10" s="236"/>
      <c r="AB10" s="236"/>
      <c r="AC10" s="237"/>
      <c r="AE10" s="26" t="s">
        <v>49</v>
      </c>
      <c r="AG10" s="25">
        <v>1</v>
      </c>
      <c r="AH10" s="14">
        <v>0.5</v>
      </c>
    </row>
    <row r="11" spans="1:35" ht="18" customHeight="1" x14ac:dyDescent="0.15">
      <c r="A11" s="175" t="s">
        <v>14</v>
      </c>
      <c r="B11" s="282" t="s">
        <v>10</v>
      </c>
      <c r="C11" s="283"/>
      <c r="D11" s="283"/>
      <c r="E11" s="283"/>
      <c r="F11" s="284"/>
      <c r="G11" s="31">
        <f>VLOOKUP(B11,$AE$8:$AF$10,2,FALSE)</f>
        <v>1</v>
      </c>
      <c r="H11" s="179" t="s">
        <v>72</v>
      </c>
      <c r="I11" s="179"/>
      <c r="J11" s="179"/>
      <c r="K11" s="179"/>
      <c r="L11" s="179"/>
      <c r="M11" s="179"/>
      <c r="N11" s="191" t="s">
        <v>71</v>
      </c>
      <c r="O11" s="192"/>
      <c r="P11" s="192"/>
      <c r="Q11" s="192"/>
      <c r="R11" s="192"/>
      <c r="S11" s="193"/>
      <c r="T11" s="183" t="s">
        <v>73</v>
      </c>
      <c r="U11" s="183"/>
      <c r="V11" s="183"/>
      <c r="W11" s="183"/>
      <c r="X11" s="183"/>
      <c r="Y11" s="273" t="s">
        <v>76</v>
      </c>
      <c r="Z11" s="274"/>
      <c r="AA11" s="274"/>
      <c r="AB11" s="274"/>
      <c r="AC11" s="275"/>
      <c r="AG11" s="26" t="s">
        <v>49</v>
      </c>
      <c r="AH11" s="33"/>
    </row>
    <row r="12" spans="1:35" ht="18" customHeight="1" x14ac:dyDescent="0.15">
      <c r="A12" s="176"/>
      <c r="B12" s="285" t="s">
        <v>79</v>
      </c>
      <c r="C12" s="286"/>
      <c r="D12" s="286"/>
      <c r="E12" s="287"/>
      <c r="F12" s="22" t="s">
        <v>32</v>
      </c>
      <c r="G12" s="248">
        <f>VLOOKUP(COUNTIF(F12:F14,"○"),$AG$8:$AH$11,2,FALSE)</f>
        <v>0.5</v>
      </c>
      <c r="H12" s="180"/>
      <c r="I12" s="180"/>
      <c r="J12" s="180"/>
      <c r="K12" s="180"/>
      <c r="L12" s="180"/>
      <c r="M12" s="180"/>
      <c r="N12" s="194"/>
      <c r="O12" s="195"/>
      <c r="P12" s="195"/>
      <c r="Q12" s="195"/>
      <c r="R12" s="195"/>
      <c r="S12" s="196"/>
      <c r="T12" s="184" t="s">
        <v>17</v>
      </c>
      <c r="U12" s="184"/>
      <c r="V12" s="184"/>
      <c r="W12" s="184"/>
      <c r="X12" s="184"/>
      <c r="Y12" s="276"/>
      <c r="Z12" s="277"/>
      <c r="AA12" s="277"/>
      <c r="AB12" s="277"/>
      <c r="AC12" s="278"/>
    </row>
    <row r="13" spans="1:35" ht="18" customHeight="1" x14ac:dyDescent="0.15">
      <c r="A13" s="177"/>
      <c r="B13" s="288" t="s">
        <v>80</v>
      </c>
      <c r="C13" s="289"/>
      <c r="D13" s="289"/>
      <c r="E13" s="290"/>
      <c r="F13" s="23" t="s">
        <v>32</v>
      </c>
      <c r="G13" s="249"/>
      <c r="H13" s="181"/>
      <c r="I13" s="181"/>
      <c r="J13" s="181"/>
      <c r="K13" s="181"/>
      <c r="L13" s="181"/>
      <c r="M13" s="181"/>
      <c r="N13" s="185" t="s">
        <v>75</v>
      </c>
      <c r="O13" s="186"/>
      <c r="P13" s="186"/>
      <c r="Q13" s="186"/>
      <c r="R13" s="186"/>
      <c r="S13" s="187"/>
      <c r="T13" s="296" t="s">
        <v>20</v>
      </c>
      <c r="U13" s="297"/>
      <c r="V13" s="297"/>
      <c r="W13" s="297"/>
      <c r="X13" s="298"/>
      <c r="Y13" s="276"/>
      <c r="Z13" s="277"/>
      <c r="AA13" s="277"/>
      <c r="AB13" s="277"/>
      <c r="AC13" s="278"/>
    </row>
    <row r="14" spans="1:35" ht="18" customHeight="1" thickBot="1" x14ac:dyDescent="0.2">
      <c r="A14" s="178"/>
      <c r="B14" s="291" t="s">
        <v>81</v>
      </c>
      <c r="C14" s="292"/>
      <c r="D14" s="292"/>
      <c r="E14" s="293"/>
      <c r="F14" s="24" t="s">
        <v>76</v>
      </c>
      <c r="G14" s="250"/>
      <c r="H14" s="182"/>
      <c r="I14" s="182"/>
      <c r="J14" s="182"/>
      <c r="K14" s="182"/>
      <c r="L14" s="182"/>
      <c r="M14" s="182"/>
      <c r="N14" s="188"/>
      <c r="O14" s="189"/>
      <c r="P14" s="189"/>
      <c r="Q14" s="189"/>
      <c r="R14" s="189"/>
      <c r="S14" s="190"/>
      <c r="T14" s="294">
        <v>8500</v>
      </c>
      <c r="U14" s="295"/>
      <c r="V14" s="295"/>
      <c r="W14" s="295"/>
      <c r="X14" s="21" t="s">
        <v>8</v>
      </c>
      <c r="Y14" s="279"/>
      <c r="Z14" s="280"/>
      <c r="AA14" s="280"/>
      <c r="AB14" s="280"/>
      <c r="AC14" s="281"/>
    </row>
    <row r="15" spans="1:35" ht="18" customHeight="1" thickTop="1" x14ac:dyDescent="0.15">
      <c r="A15" s="216">
        <v>1</v>
      </c>
      <c r="B15" s="265" t="s">
        <v>15</v>
      </c>
      <c r="C15" s="266"/>
      <c r="D15" s="266"/>
      <c r="E15" s="266"/>
      <c r="F15" s="267"/>
      <c r="G15" s="32">
        <f>VLOOKUP(B15,$AE$8:$AF$10,2,FALSE)</f>
        <v>0</v>
      </c>
      <c r="H15" s="268"/>
      <c r="I15" s="268"/>
      <c r="J15" s="268"/>
      <c r="K15" s="268"/>
      <c r="L15" s="268"/>
      <c r="M15" s="268"/>
      <c r="N15" s="313"/>
      <c r="O15" s="314"/>
      <c r="P15" s="314"/>
      <c r="Q15" s="314"/>
      <c r="R15" s="314"/>
      <c r="S15" s="315"/>
      <c r="T15" s="299"/>
      <c r="U15" s="299"/>
      <c r="V15" s="299"/>
      <c r="W15" s="299"/>
      <c r="X15" s="299"/>
      <c r="Y15" s="300" t="s">
        <v>32</v>
      </c>
      <c r="Z15" s="301"/>
      <c r="AA15" s="301"/>
      <c r="AB15" s="301"/>
      <c r="AC15" s="302"/>
      <c r="AG15" s="26"/>
    </row>
    <row r="16" spans="1:35" ht="18" customHeight="1" x14ac:dyDescent="0.15">
      <c r="A16" s="176"/>
      <c r="B16" s="285" t="s">
        <v>79</v>
      </c>
      <c r="C16" s="286"/>
      <c r="D16" s="286"/>
      <c r="E16" s="287"/>
      <c r="F16" s="22" t="s">
        <v>32</v>
      </c>
      <c r="G16" s="306" t="e">
        <f>VLOOKUP(COUNTIF(F16:F18,"○"),$AG$8:$AH$10,2,FALSE)</f>
        <v>#N/A</v>
      </c>
      <c r="H16" s="180"/>
      <c r="I16" s="180"/>
      <c r="J16" s="180"/>
      <c r="K16" s="180"/>
      <c r="L16" s="180"/>
      <c r="M16" s="180"/>
      <c r="N16" s="308"/>
      <c r="O16" s="309"/>
      <c r="P16" s="309"/>
      <c r="Q16" s="309"/>
      <c r="R16" s="309"/>
      <c r="S16" s="310"/>
      <c r="T16" s="307" t="s">
        <v>9</v>
      </c>
      <c r="U16" s="307"/>
      <c r="V16" s="307"/>
      <c r="W16" s="307"/>
      <c r="X16" s="307"/>
      <c r="Y16" s="303"/>
      <c r="Z16" s="304"/>
      <c r="AA16" s="304"/>
      <c r="AB16" s="304"/>
      <c r="AC16" s="305"/>
    </row>
    <row r="17" spans="1:33" ht="18" customHeight="1" x14ac:dyDescent="0.15">
      <c r="A17" s="176"/>
      <c r="B17" s="288" t="s">
        <v>80</v>
      </c>
      <c r="C17" s="289"/>
      <c r="D17" s="289"/>
      <c r="E17" s="290"/>
      <c r="F17" s="22" t="s">
        <v>32</v>
      </c>
      <c r="G17" s="306"/>
      <c r="H17" s="180"/>
      <c r="I17" s="180"/>
      <c r="J17" s="180"/>
      <c r="K17" s="180"/>
      <c r="L17" s="180"/>
      <c r="M17" s="180"/>
      <c r="N17" s="308"/>
      <c r="O17" s="309"/>
      <c r="P17" s="309"/>
      <c r="Q17" s="309"/>
      <c r="R17" s="309"/>
      <c r="S17" s="310"/>
      <c r="T17" s="296" t="s">
        <v>7</v>
      </c>
      <c r="U17" s="297"/>
      <c r="V17" s="297"/>
      <c r="W17" s="297"/>
      <c r="X17" s="298"/>
      <c r="Y17" s="303"/>
      <c r="Z17" s="304"/>
      <c r="AA17" s="304"/>
      <c r="AB17" s="304"/>
      <c r="AC17" s="305"/>
    </row>
    <row r="18" spans="1:33" ht="18" customHeight="1" x14ac:dyDescent="0.15">
      <c r="A18" s="176"/>
      <c r="B18" s="288" t="s">
        <v>81</v>
      </c>
      <c r="C18" s="289"/>
      <c r="D18" s="289"/>
      <c r="E18" s="290"/>
      <c r="F18" s="22" t="s">
        <v>32</v>
      </c>
      <c r="G18" s="306"/>
      <c r="H18" s="180"/>
      <c r="I18" s="180"/>
      <c r="J18" s="180"/>
      <c r="K18" s="180"/>
      <c r="L18" s="180"/>
      <c r="M18" s="180"/>
      <c r="N18" s="308"/>
      <c r="O18" s="309"/>
      <c r="P18" s="309"/>
      <c r="Q18" s="309"/>
      <c r="R18" s="309"/>
      <c r="S18" s="310"/>
      <c r="T18" s="311"/>
      <c r="U18" s="312"/>
      <c r="V18" s="312"/>
      <c r="W18" s="312"/>
      <c r="X18" s="28" t="s">
        <v>8</v>
      </c>
      <c r="Y18" s="303"/>
      <c r="Z18" s="304"/>
      <c r="AA18" s="304"/>
      <c r="AB18" s="304"/>
      <c r="AC18" s="305"/>
    </row>
    <row r="19" spans="1:33" ht="18" customHeight="1" x14ac:dyDescent="0.15">
      <c r="A19" s="176">
        <v>2</v>
      </c>
      <c r="B19" s="316" t="s">
        <v>15</v>
      </c>
      <c r="C19" s="317"/>
      <c r="D19" s="317"/>
      <c r="E19" s="317"/>
      <c r="F19" s="318"/>
      <c r="G19" s="109">
        <f>VLOOKUP(B19,$AE$8:$AF$10,2,FALSE)</f>
        <v>0</v>
      </c>
      <c r="H19" s="180"/>
      <c r="I19" s="180"/>
      <c r="J19" s="180"/>
      <c r="K19" s="180"/>
      <c r="L19" s="180"/>
      <c r="M19" s="180"/>
      <c r="N19" s="308"/>
      <c r="O19" s="309"/>
      <c r="P19" s="309"/>
      <c r="Q19" s="309"/>
      <c r="R19" s="309"/>
      <c r="S19" s="310"/>
      <c r="T19" s="184"/>
      <c r="U19" s="184"/>
      <c r="V19" s="184"/>
      <c r="W19" s="184"/>
      <c r="X19" s="184"/>
      <c r="Y19" s="303" t="s">
        <v>32</v>
      </c>
      <c r="Z19" s="304"/>
      <c r="AA19" s="304"/>
      <c r="AB19" s="304"/>
      <c r="AC19" s="305"/>
      <c r="AG19" s="26"/>
    </row>
    <row r="20" spans="1:33" ht="18" customHeight="1" x14ac:dyDescent="0.15">
      <c r="A20" s="176"/>
      <c r="B20" s="285" t="s">
        <v>79</v>
      </c>
      <c r="C20" s="286"/>
      <c r="D20" s="286"/>
      <c r="E20" s="287"/>
      <c r="F20" s="22" t="s">
        <v>32</v>
      </c>
      <c r="G20" s="306" t="e">
        <f>VLOOKUP(COUNTIF(F20:F22,"○"),$AG$8:$AH$10,2,FALSE)</f>
        <v>#N/A</v>
      </c>
      <c r="H20" s="180"/>
      <c r="I20" s="180"/>
      <c r="J20" s="180"/>
      <c r="K20" s="180"/>
      <c r="L20" s="180"/>
      <c r="M20" s="180"/>
      <c r="N20" s="308"/>
      <c r="O20" s="309"/>
      <c r="P20" s="309"/>
      <c r="Q20" s="309"/>
      <c r="R20" s="309"/>
      <c r="S20" s="310"/>
      <c r="T20" s="307" t="s">
        <v>9</v>
      </c>
      <c r="U20" s="307"/>
      <c r="V20" s="307"/>
      <c r="W20" s="307"/>
      <c r="X20" s="307"/>
      <c r="Y20" s="303"/>
      <c r="Z20" s="304"/>
      <c r="AA20" s="304"/>
      <c r="AB20" s="304"/>
      <c r="AC20" s="305"/>
    </row>
    <row r="21" spans="1:33" ht="18" customHeight="1" x14ac:dyDescent="0.15">
      <c r="A21" s="176"/>
      <c r="B21" s="288" t="s">
        <v>80</v>
      </c>
      <c r="C21" s="289"/>
      <c r="D21" s="289"/>
      <c r="E21" s="290"/>
      <c r="F21" s="22" t="s">
        <v>32</v>
      </c>
      <c r="G21" s="306"/>
      <c r="H21" s="180"/>
      <c r="I21" s="180"/>
      <c r="J21" s="180"/>
      <c r="K21" s="180"/>
      <c r="L21" s="180"/>
      <c r="M21" s="180"/>
      <c r="N21" s="308"/>
      <c r="O21" s="309"/>
      <c r="P21" s="309"/>
      <c r="Q21" s="309"/>
      <c r="R21" s="309"/>
      <c r="S21" s="310"/>
      <c r="T21" s="296" t="s">
        <v>7</v>
      </c>
      <c r="U21" s="297"/>
      <c r="V21" s="297"/>
      <c r="W21" s="297"/>
      <c r="X21" s="298"/>
      <c r="Y21" s="303"/>
      <c r="Z21" s="304"/>
      <c r="AA21" s="304"/>
      <c r="AB21" s="304"/>
      <c r="AC21" s="305"/>
    </row>
    <row r="22" spans="1:33" ht="18" customHeight="1" x14ac:dyDescent="0.15">
      <c r="A22" s="176"/>
      <c r="B22" s="288" t="s">
        <v>81</v>
      </c>
      <c r="C22" s="289"/>
      <c r="D22" s="289"/>
      <c r="E22" s="290"/>
      <c r="F22" s="22" t="s">
        <v>32</v>
      </c>
      <c r="G22" s="306"/>
      <c r="H22" s="180"/>
      <c r="I22" s="180"/>
      <c r="J22" s="180"/>
      <c r="K22" s="180"/>
      <c r="L22" s="180"/>
      <c r="M22" s="180"/>
      <c r="N22" s="308"/>
      <c r="O22" s="309"/>
      <c r="P22" s="309"/>
      <c r="Q22" s="309"/>
      <c r="R22" s="309"/>
      <c r="S22" s="310"/>
      <c r="T22" s="311"/>
      <c r="U22" s="312"/>
      <c r="V22" s="312"/>
      <c r="W22" s="312"/>
      <c r="X22" s="28" t="s">
        <v>8</v>
      </c>
      <c r="Y22" s="303"/>
      <c r="Z22" s="304"/>
      <c r="AA22" s="304"/>
      <c r="AB22" s="304"/>
      <c r="AC22" s="305"/>
    </row>
    <row r="23" spans="1:33" ht="18" customHeight="1" x14ac:dyDescent="0.15">
      <c r="A23" s="176">
        <v>3</v>
      </c>
      <c r="B23" s="316" t="s">
        <v>15</v>
      </c>
      <c r="C23" s="317"/>
      <c r="D23" s="317"/>
      <c r="E23" s="317"/>
      <c r="F23" s="318"/>
      <c r="G23" s="109">
        <f>VLOOKUP(B23,$AE$8:$AF$10,2,FALSE)</f>
        <v>0</v>
      </c>
      <c r="H23" s="180"/>
      <c r="I23" s="180"/>
      <c r="J23" s="180"/>
      <c r="K23" s="180"/>
      <c r="L23" s="180"/>
      <c r="M23" s="180"/>
      <c r="N23" s="308"/>
      <c r="O23" s="309"/>
      <c r="P23" s="309"/>
      <c r="Q23" s="309"/>
      <c r="R23" s="309"/>
      <c r="S23" s="310"/>
      <c r="T23" s="184"/>
      <c r="U23" s="184"/>
      <c r="V23" s="184"/>
      <c r="W23" s="184"/>
      <c r="X23" s="184"/>
      <c r="Y23" s="303" t="s">
        <v>32</v>
      </c>
      <c r="Z23" s="304"/>
      <c r="AA23" s="304"/>
      <c r="AB23" s="304"/>
      <c r="AC23" s="305"/>
      <c r="AG23" s="26"/>
    </row>
    <row r="24" spans="1:33" ht="18" customHeight="1" x14ac:dyDescent="0.15">
      <c r="A24" s="176"/>
      <c r="B24" s="285" t="s">
        <v>79</v>
      </c>
      <c r="C24" s="286"/>
      <c r="D24" s="286"/>
      <c r="E24" s="287"/>
      <c r="F24" s="22" t="s">
        <v>32</v>
      </c>
      <c r="G24" s="306" t="e">
        <f>VLOOKUP(COUNTIF(F24:F26,"○"),$AG$8:$AH$10,2,FALSE)</f>
        <v>#N/A</v>
      </c>
      <c r="H24" s="180"/>
      <c r="I24" s="180"/>
      <c r="J24" s="180"/>
      <c r="K24" s="180"/>
      <c r="L24" s="180"/>
      <c r="M24" s="180"/>
      <c r="N24" s="308"/>
      <c r="O24" s="309"/>
      <c r="P24" s="309"/>
      <c r="Q24" s="309"/>
      <c r="R24" s="309"/>
      <c r="S24" s="310"/>
      <c r="T24" s="307" t="s">
        <v>9</v>
      </c>
      <c r="U24" s="307"/>
      <c r="V24" s="307"/>
      <c r="W24" s="307"/>
      <c r="X24" s="307"/>
      <c r="Y24" s="303"/>
      <c r="Z24" s="304"/>
      <c r="AA24" s="304"/>
      <c r="AB24" s="304"/>
      <c r="AC24" s="305"/>
    </row>
    <row r="25" spans="1:33" ht="18" customHeight="1" x14ac:dyDescent="0.15">
      <c r="A25" s="176"/>
      <c r="B25" s="288" t="s">
        <v>80</v>
      </c>
      <c r="C25" s="289"/>
      <c r="D25" s="289"/>
      <c r="E25" s="290"/>
      <c r="F25" s="22" t="s">
        <v>32</v>
      </c>
      <c r="G25" s="306"/>
      <c r="H25" s="180"/>
      <c r="I25" s="180"/>
      <c r="J25" s="180"/>
      <c r="K25" s="180"/>
      <c r="L25" s="180"/>
      <c r="M25" s="180"/>
      <c r="N25" s="308"/>
      <c r="O25" s="309"/>
      <c r="P25" s="309"/>
      <c r="Q25" s="309"/>
      <c r="R25" s="309"/>
      <c r="S25" s="310"/>
      <c r="T25" s="296" t="s">
        <v>7</v>
      </c>
      <c r="U25" s="297"/>
      <c r="V25" s="297"/>
      <c r="W25" s="297"/>
      <c r="X25" s="298"/>
      <c r="Y25" s="303"/>
      <c r="Z25" s="304"/>
      <c r="AA25" s="304"/>
      <c r="AB25" s="304"/>
      <c r="AC25" s="305"/>
    </row>
    <row r="26" spans="1:33" ht="18" customHeight="1" x14ac:dyDescent="0.15">
      <c r="A26" s="176"/>
      <c r="B26" s="288" t="s">
        <v>81</v>
      </c>
      <c r="C26" s="289"/>
      <c r="D26" s="289"/>
      <c r="E26" s="290"/>
      <c r="F26" s="22" t="s">
        <v>32</v>
      </c>
      <c r="G26" s="306"/>
      <c r="H26" s="180"/>
      <c r="I26" s="180"/>
      <c r="J26" s="180"/>
      <c r="K26" s="180"/>
      <c r="L26" s="180"/>
      <c r="M26" s="180"/>
      <c r="N26" s="308"/>
      <c r="O26" s="309"/>
      <c r="P26" s="309"/>
      <c r="Q26" s="309"/>
      <c r="R26" s="309"/>
      <c r="S26" s="310"/>
      <c r="T26" s="311"/>
      <c r="U26" s="312"/>
      <c r="V26" s="312"/>
      <c r="W26" s="312"/>
      <c r="X26" s="28" t="s">
        <v>8</v>
      </c>
      <c r="Y26" s="303"/>
      <c r="Z26" s="304"/>
      <c r="AA26" s="304"/>
      <c r="AB26" s="304"/>
      <c r="AC26" s="305"/>
    </row>
    <row r="27" spans="1:33" ht="18" customHeight="1" x14ac:dyDescent="0.15">
      <c r="A27" s="176">
        <v>4</v>
      </c>
      <c r="B27" s="316" t="s">
        <v>15</v>
      </c>
      <c r="C27" s="317"/>
      <c r="D27" s="317"/>
      <c r="E27" s="317"/>
      <c r="F27" s="318"/>
      <c r="G27" s="109">
        <f>VLOOKUP(B27,$AE$8:$AF$10,2,FALSE)</f>
        <v>0</v>
      </c>
      <c r="H27" s="180"/>
      <c r="I27" s="180"/>
      <c r="J27" s="180"/>
      <c r="K27" s="180"/>
      <c r="L27" s="180"/>
      <c r="M27" s="180"/>
      <c r="N27" s="308"/>
      <c r="O27" s="309"/>
      <c r="P27" s="309"/>
      <c r="Q27" s="309"/>
      <c r="R27" s="309"/>
      <c r="S27" s="310"/>
      <c r="T27" s="184"/>
      <c r="U27" s="184"/>
      <c r="V27" s="184"/>
      <c r="W27" s="184"/>
      <c r="X27" s="184"/>
      <c r="Y27" s="303" t="s">
        <v>32</v>
      </c>
      <c r="Z27" s="304"/>
      <c r="AA27" s="304"/>
      <c r="AB27" s="304"/>
      <c r="AC27" s="305"/>
      <c r="AG27" s="26"/>
    </row>
    <row r="28" spans="1:33" ht="18" customHeight="1" x14ac:dyDescent="0.15">
      <c r="A28" s="176"/>
      <c r="B28" s="285" t="s">
        <v>79</v>
      </c>
      <c r="C28" s="286"/>
      <c r="D28" s="286"/>
      <c r="E28" s="287"/>
      <c r="F28" s="22" t="s">
        <v>32</v>
      </c>
      <c r="G28" s="306" t="e">
        <f>VLOOKUP(COUNTIF(F28:F30,"○"),$AG$8:$AH$10,2,FALSE)</f>
        <v>#N/A</v>
      </c>
      <c r="H28" s="180"/>
      <c r="I28" s="180"/>
      <c r="J28" s="180"/>
      <c r="K28" s="180"/>
      <c r="L28" s="180"/>
      <c r="M28" s="180"/>
      <c r="N28" s="308"/>
      <c r="O28" s="309"/>
      <c r="P28" s="309"/>
      <c r="Q28" s="309"/>
      <c r="R28" s="309"/>
      <c r="S28" s="310"/>
      <c r="T28" s="307" t="s">
        <v>9</v>
      </c>
      <c r="U28" s="307"/>
      <c r="V28" s="307"/>
      <c r="W28" s="307"/>
      <c r="X28" s="307"/>
      <c r="Y28" s="303"/>
      <c r="Z28" s="304"/>
      <c r="AA28" s="304"/>
      <c r="AB28" s="304"/>
      <c r="AC28" s="305"/>
    </row>
    <row r="29" spans="1:33" ht="18" customHeight="1" x14ac:dyDescent="0.15">
      <c r="A29" s="176"/>
      <c r="B29" s="288" t="s">
        <v>80</v>
      </c>
      <c r="C29" s="289"/>
      <c r="D29" s="289"/>
      <c r="E29" s="290"/>
      <c r="F29" s="22" t="s">
        <v>32</v>
      </c>
      <c r="G29" s="306"/>
      <c r="H29" s="180"/>
      <c r="I29" s="180"/>
      <c r="J29" s="180"/>
      <c r="K29" s="180"/>
      <c r="L29" s="180"/>
      <c r="M29" s="180"/>
      <c r="N29" s="308"/>
      <c r="O29" s="309"/>
      <c r="P29" s="309"/>
      <c r="Q29" s="309"/>
      <c r="R29" s="309"/>
      <c r="S29" s="310"/>
      <c r="T29" s="296" t="s">
        <v>7</v>
      </c>
      <c r="U29" s="297"/>
      <c r="V29" s="297"/>
      <c r="W29" s="297"/>
      <c r="X29" s="298"/>
      <c r="Y29" s="303"/>
      <c r="Z29" s="304"/>
      <c r="AA29" s="304"/>
      <c r="AB29" s="304"/>
      <c r="AC29" s="305"/>
    </row>
    <row r="30" spans="1:33" ht="18" customHeight="1" thickBot="1" x14ac:dyDescent="0.2">
      <c r="A30" s="178"/>
      <c r="B30" s="291" t="s">
        <v>81</v>
      </c>
      <c r="C30" s="292"/>
      <c r="D30" s="292"/>
      <c r="E30" s="293"/>
      <c r="F30" s="24" t="s">
        <v>32</v>
      </c>
      <c r="G30" s="329"/>
      <c r="H30" s="182"/>
      <c r="I30" s="182"/>
      <c r="J30" s="182"/>
      <c r="K30" s="182"/>
      <c r="L30" s="182"/>
      <c r="M30" s="182"/>
      <c r="N30" s="330"/>
      <c r="O30" s="331"/>
      <c r="P30" s="331"/>
      <c r="Q30" s="331"/>
      <c r="R30" s="331"/>
      <c r="S30" s="332"/>
      <c r="T30" s="294"/>
      <c r="U30" s="295"/>
      <c r="V30" s="295"/>
      <c r="W30" s="295"/>
      <c r="X30" s="21" t="s">
        <v>8</v>
      </c>
      <c r="Y30" s="326"/>
      <c r="Z30" s="327"/>
      <c r="AA30" s="327"/>
      <c r="AB30" s="327"/>
      <c r="AC30" s="328"/>
    </row>
    <row r="31" spans="1:33" ht="18" customHeight="1" thickTop="1" x14ac:dyDescent="0.15">
      <c r="A31" s="214" t="s">
        <v>69</v>
      </c>
      <c r="B31" s="29">
        <v>1</v>
      </c>
      <c r="C31" s="209" t="s">
        <v>83</v>
      </c>
      <c r="D31" s="210"/>
      <c r="E31" s="210"/>
      <c r="F31" s="211"/>
      <c r="G31" s="34">
        <v>2</v>
      </c>
      <c r="H31" s="209" t="s">
        <v>18</v>
      </c>
      <c r="I31" s="210"/>
      <c r="J31" s="210"/>
      <c r="K31" s="211"/>
      <c r="L31" s="212">
        <f>G15</f>
        <v>0</v>
      </c>
      <c r="M31" s="213"/>
      <c r="N31" s="202" t="s">
        <v>38</v>
      </c>
      <c r="O31" s="203"/>
      <c r="P31" s="203"/>
      <c r="Q31" s="204"/>
      <c r="R31" s="205" t="e">
        <f>G16</f>
        <v>#N/A</v>
      </c>
      <c r="S31" s="206"/>
      <c r="T31" s="202" t="s">
        <v>85</v>
      </c>
      <c r="U31" s="203"/>
      <c r="V31" s="204"/>
      <c r="W31" s="207">
        <f>COUNTIF(Y15,"○")</f>
        <v>0</v>
      </c>
      <c r="X31" s="208"/>
      <c r="Y31" s="269" t="s">
        <v>59</v>
      </c>
      <c r="Z31" s="269"/>
      <c r="AA31" s="270"/>
      <c r="AB31" s="319" t="e">
        <f>(G31*L31*R31)+W31</f>
        <v>#N/A</v>
      </c>
      <c r="AC31" s="320"/>
    </row>
    <row r="32" spans="1:33" ht="18" customHeight="1" x14ac:dyDescent="0.15">
      <c r="A32" s="214"/>
      <c r="B32" s="29">
        <v>2</v>
      </c>
      <c r="C32" s="197" t="s">
        <v>83</v>
      </c>
      <c r="D32" s="198"/>
      <c r="E32" s="198"/>
      <c r="F32" s="199"/>
      <c r="G32" s="34">
        <v>2</v>
      </c>
      <c r="H32" s="197" t="s">
        <v>18</v>
      </c>
      <c r="I32" s="198"/>
      <c r="J32" s="198"/>
      <c r="K32" s="199"/>
      <c r="L32" s="200">
        <f>G19</f>
        <v>0</v>
      </c>
      <c r="M32" s="201"/>
      <c r="N32" s="202" t="s">
        <v>38</v>
      </c>
      <c r="O32" s="203"/>
      <c r="P32" s="203"/>
      <c r="Q32" s="204"/>
      <c r="R32" s="205" t="e">
        <f>G20</f>
        <v>#N/A</v>
      </c>
      <c r="S32" s="206"/>
      <c r="T32" s="202" t="s">
        <v>85</v>
      </c>
      <c r="U32" s="203"/>
      <c r="V32" s="204"/>
      <c r="W32" s="207">
        <f>COUNTIF(Y19,"○")</f>
        <v>0</v>
      </c>
      <c r="X32" s="208"/>
      <c r="Y32" s="269" t="s">
        <v>59</v>
      </c>
      <c r="Z32" s="269"/>
      <c r="AA32" s="270"/>
      <c r="AB32" s="271" t="e">
        <f>(G32*L32*R32)+W32</f>
        <v>#N/A</v>
      </c>
      <c r="AC32" s="272"/>
    </row>
    <row r="33" spans="1:29" ht="18" customHeight="1" x14ac:dyDescent="0.15">
      <c r="A33" s="214"/>
      <c r="B33" s="29">
        <v>3</v>
      </c>
      <c r="C33" s="197" t="s">
        <v>83</v>
      </c>
      <c r="D33" s="198"/>
      <c r="E33" s="198"/>
      <c r="F33" s="199"/>
      <c r="G33" s="34">
        <v>2</v>
      </c>
      <c r="H33" s="197" t="s">
        <v>18</v>
      </c>
      <c r="I33" s="198"/>
      <c r="J33" s="198"/>
      <c r="K33" s="199"/>
      <c r="L33" s="200">
        <f>G23</f>
        <v>0</v>
      </c>
      <c r="M33" s="201"/>
      <c r="N33" s="202" t="s">
        <v>38</v>
      </c>
      <c r="O33" s="203"/>
      <c r="P33" s="203"/>
      <c r="Q33" s="204"/>
      <c r="R33" s="205" t="e">
        <f>G24</f>
        <v>#N/A</v>
      </c>
      <c r="S33" s="206"/>
      <c r="T33" s="202" t="s">
        <v>85</v>
      </c>
      <c r="U33" s="203"/>
      <c r="V33" s="204"/>
      <c r="W33" s="207">
        <f>COUNTIF(Y23,"○")</f>
        <v>0</v>
      </c>
      <c r="X33" s="208"/>
      <c r="Y33" s="269" t="s">
        <v>59</v>
      </c>
      <c r="Z33" s="269"/>
      <c r="AA33" s="270"/>
      <c r="AB33" s="271" t="e">
        <f>(G33*L33*R33)+W33</f>
        <v>#N/A</v>
      </c>
      <c r="AC33" s="272"/>
    </row>
    <row r="34" spans="1:29" ht="18" customHeight="1" x14ac:dyDescent="0.15">
      <c r="A34" s="214"/>
      <c r="B34" s="29">
        <v>4</v>
      </c>
      <c r="C34" s="197" t="s">
        <v>83</v>
      </c>
      <c r="D34" s="198"/>
      <c r="E34" s="198"/>
      <c r="F34" s="199"/>
      <c r="G34" s="34">
        <v>2</v>
      </c>
      <c r="H34" s="197" t="s">
        <v>18</v>
      </c>
      <c r="I34" s="198"/>
      <c r="J34" s="198"/>
      <c r="K34" s="199"/>
      <c r="L34" s="200">
        <f>G27</f>
        <v>0</v>
      </c>
      <c r="M34" s="201"/>
      <c r="N34" s="202" t="s">
        <v>38</v>
      </c>
      <c r="O34" s="203"/>
      <c r="P34" s="203"/>
      <c r="Q34" s="204"/>
      <c r="R34" s="205" t="e">
        <f>G28</f>
        <v>#N/A</v>
      </c>
      <c r="S34" s="206"/>
      <c r="T34" s="202" t="s">
        <v>85</v>
      </c>
      <c r="U34" s="203"/>
      <c r="V34" s="204"/>
      <c r="W34" s="207">
        <f>COUNTIF(Y27,"○")</f>
        <v>0</v>
      </c>
      <c r="X34" s="208"/>
      <c r="Y34" s="269" t="s">
        <v>59</v>
      </c>
      <c r="Z34" s="269"/>
      <c r="AA34" s="270"/>
      <c r="AB34" s="271" t="e">
        <f>(G34*L34*R34)+W34</f>
        <v>#N/A</v>
      </c>
      <c r="AC34" s="272"/>
    </row>
    <row r="35" spans="1:29" ht="18" customHeight="1" thickBot="1" x14ac:dyDescent="0.2">
      <c r="A35" s="215"/>
      <c r="B35" s="321" t="s">
        <v>70</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3"/>
      <c r="AB35" s="324" t="e">
        <f>SUM(AB31:AC34)</f>
        <v>#N/A</v>
      </c>
      <c r="AC35" s="325"/>
    </row>
    <row r="36" spans="1:29" ht="18" customHeight="1" x14ac:dyDescent="0.15">
      <c r="A36" s="166" t="s">
        <v>19</v>
      </c>
      <c r="B36" s="112">
        <v>1</v>
      </c>
      <c r="C36" s="169" t="s">
        <v>107</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70"/>
    </row>
    <row r="37" spans="1:29" ht="18" customHeight="1" x14ac:dyDescent="0.15">
      <c r="A37" s="167"/>
      <c r="B37" s="41">
        <v>2</v>
      </c>
      <c r="C37" s="171" t="s">
        <v>87</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2"/>
    </row>
    <row r="38" spans="1:29" ht="18" customHeight="1" x14ac:dyDescent="0.15">
      <c r="A38" s="167"/>
      <c r="B38" s="41">
        <v>3</v>
      </c>
      <c r="C38" s="171" t="s">
        <v>88</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2"/>
    </row>
    <row r="39" spans="1:29" ht="18" customHeight="1" x14ac:dyDescent="0.15">
      <c r="A39" s="167"/>
      <c r="B39" s="41">
        <v>4</v>
      </c>
      <c r="C39" s="171" t="s">
        <v>90</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2"/>
    </row>
    <row r="40" spans="1:29" ht="36" customHeight="1" x14ac:dyDescent="0.15">
      <c r="A40" s="167"/>
      <c r="B40" s="122" t="s">
        <v>89</v>
      </c>
      <c r="C40" s="173" t="s">
        <v>111</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4"/>
    </row>
    <row r="41" spans="1:29" ht="18" customHeight="1" thickBot="1" x14ac:dyDescent="0.2">
      <c r="A41" s="168"/>
      <c r="B41" s="119">
        <v>6</v>
      </c>
      <c r="C41" s="120" t="s">
        <v>171</v>
      </c>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1"/>
    </row>
    <row r="42" spans="1:29" ht="18" customHeight="1" x14ac:dyDescent="0.15"/>
    <row r="43" spans="1:29" ht="18" customHeight="1" x14ac:dyDescent="0.15"/>
    <row r="44" spans="1:29" ht="18" customHeight="1" x14ac:dyDescent="0.15"/>
    <row r="45" spans="1:29" ht="18" customHeight="1" x14ac:dyDescent="0.15"/>
    <row r="46" spans="1:29" ht="18" customHeight="1" x14ac:dyDescent="0.15"/>
  </sheetData>
  <mergeCells count="134">
    <mergeCell ref="AB31:AC31"/>
    <mergeCell ref="B35:AA35"/>
    <mergeCell ref="AB35:AC35"/>
    <mergeCell ref="A27:A30"/>
    <mergeCell ref="B27:F27"/>
    <mergeCell ref="H27:M30"/>
    <mergeCell ref="N27:S28"/>
    <mergeCell ref="T27:X27"/>
    <mergeCell ref="Y27:AC30"/>
    <mergeCell ref="B28:E28"/>
    <mergeCell ref="G28:G30"/>
    <mergeCell ref="T28:X28"/>
    <mergeCell ref="B29:E29"/>
    <mergeCell ref="N29:S30"/>
    <mergeCell ref="T29:X29"/>
    <mergeCell ref="B30:E30"/>
    <mergeCell ref="T30:W30"/>
    <mergeCell ref="N34:Q34"/>
    <mergeCell ref="R34:S34"/>
    <mergeCell ref="T34:V34"/>
    <mergeCell ref="W34:X34"/>
    <mergeCell ref="Y31:AA31"/>
    <mergeCell ref="Y33:AA33"/>
    <mergeCell ref="AB33:AC33"/>
    <mergeCell ref="A23:A26"/>
    <mergeCell ref="B23:F23"/>
    <mergeCell ref="H23:M26"/>
    <mergeCell ref="N23:S24"/>
    <mergeCell ref="T23:X23"/>
    <mergeCell ref="Y23:AC26"/>
    <mergeCell ref="B24:E24"/>
    <mergeCell ref="G24:G26"/>
    <mergeCell ref="T24:X24"/>
    <mergeCell ref="B25:E25"/>
    <mergeCell ref="N25:S26"/>
    <mergeCell ref="T25:X25"/>
    <mergeCell ref="B26:E26"/>
    <mergeCell ref="T26:W26"/>
    <mergeCell ref="A19:A22"/>
    <mergeCell ref="B19:F19"/>
    <mergeCell ref="H19:M22"/>
    <mergeCell ref="N19:S20"/>
    <mergeCell ref="T19:X19"/>
    <mergeCell ref="Y19:AC22"/>
    <mergeCell ref="B20:E20"/>
    <mergeCell ref="G20:G22"/>
    <mergeCell ref="T20:X20"/>
    <mergeCell ref="B21:E21"/>
    <mergeCell ref="N21:S22"/>
    <mergeCell ref="T21:X21"/>
    <mergeCell ref="B22:E22"/>
    <mergeCell ref="T22:W22"/>
    <mergeCell ref="Y15:AC18"/>
    <mergeCell ref="B16:E16"/>
    <mergeCell ref="G16:G18"/>
    <mergeCell ref="T16:X16"/>
    <mergeCell ref="B17:E17"/>
    <mergeCell ref="N17:S18"/>
    <mergeCell ref="T17:X17"/>
    <mergeCell ref="B18:E18"/>
    <mergeCell ref="T18:W18"/>
    <mergeCell ref="N15:S16"/>
    <mergeCell ref="Y34:AA34"/>
    <mergeCell ref="AB34:AC34"/>
    <mergeCell ref="Y11:AC14"/>
    <mergeCell ref="B11:F11"/>
    <mergeCell ref="B12:E12"/>
    <mergeCell ref="B13:E13"/>
    <mergeCell ref="B14:E14"/>
    <mergeCell ref="C31:F31"/>
    <mergeCell ref="C32:F32"/>
    <mergeCell ref="C33:F33"/>
    <mergeCell ref="C34:F34"/>
    <mergeCell ref="H32:K32"/>
    <mergeCell ref="L32:M32"/>
    <mergeCell ref="N32:Q32"/>
    <mergeCell ref="R32:S32"/>
    <mergeCell ref="T32:V32"/>
    <mergeCell ref="W32:X32"/>
    <mergeCell ref="Y32:AA32"/>
    <mergeCell ref="AB32:AC32"/>
    <mergeCell ref="H34:K34"/>
    <mergeCell ref="L34:M34"/>
    <mergeCell ref="T14:W14"/>
    <mergeCell ref="T13:X13"/>
    <mergeCell ref="T15:X15"/>
    <mergeCell ref="A31:A35"/>
    <mergeCell ref="A15:A18"/>
    <mergeCell ref="AA1:AC1"/>
    <mergeCell ref="A2:AC2"/>
    <mergeCell ref="A6:AC6"/>
    <mergeCell ref="A7:A10"/>
    <mergeCell ref="H7:M10"/>
    <mergeCell ref="T8:X8"/>
    <mergeCell ref="T9:X9"/>
    <mergeCell ref="T10:X10"/>
    <mergeCell ref="T7:X7"/>
    <mergeCell ref="Y7:AC10"/>
    <mergeCell ref="G7:G10"/>
    <mergeCell ref="B7:F7"/>
    <mergeCell ref="B8:F10"/>
    <mergeCell ref="G12:G14"/>
    <mergeCell ref="N9:S10"/>
    <mergeCell ref="N7:S8"/>
    <mergeCell ref="R4:AC4"/>
    <mergeCell ref="R5:AC5"/>
    <mergeCell ref="N5:Q5"/>
    <mergeCell ref="N4:Q4"/>
    <mergeCell ref="B15:F15"/>
    <mergeCell ref="H15:M18"/>
    <mergeCell ref="A36:A41"/>
    <mergeCell ref="C36:AC36"/>
    <mergeCell ref="C37:AC37"/>
    <mergeCell ref="C38:AC38"/>
    <mergeCell ref="C39:AC39"/>
    <mergeCell ref="C40:AC40"/>
    <mergeCell ref="A11:A14"/>
    <mergeCell ref="H11:M14"/>
    <mergeCell ref="T11:X11"/>
    <mergeCell ref="T12:X12"/>
    <mergeCell ref="N13:S14"/>
    <mergeCell ref="N11:S12"/>
    <mergeCell ref="H33:K33"/>
    <mergeCell ref="L33:M33"/>
    <mergeCell ref="N33:Q33"/>
    <mergeCell ref="R33:S33"/>
    <mergeCell ref="T33:V33"/>
    <mergeCell ref="W33:X33"/>
    <mergeCell ref="W31:X31"/>
    <mergeCell ref="R31:S31"/>
    <mergeCell ref="N31:Q31"/>
    <mergeCell ref="H31:K31"/>
    <mergeCell ref="L31:M31"/>
    <mergeCell ref="T31:V31"/>
  </mergeCells>
  <phoneticPr fontId="1"/>
  <dataValidations count="2">
    <dataValidation type="list" allowBlank="1" showInputMessage="1" showErrorMessage="1" sqref="B11:C11 B15:C15 B19:C19 B23:C23 B27:C27" xr:uid="{00000000-0002-0000-0200-000001000000}">
      <formula1>$AE$8:$AE$10</formula1>
    </dataValidation>
    <dataValidation type="list" allowBlank="1" showInputMessage="1" showErrorMessage="1" sqref="F16:F18 F12:F14 F20:F22 Y11:AC30 F24:F26 F28:F30" xr:uid="{E23E940B-A044-45B3-BF08-E2F1AFA7F53B}">
      <formula1>$AI$8:$AI$9</formula1>
    </dataValidation>
  </dataValidations>
  <printOptions horizontalCentered="1"/>
  <pageMargins left="0.59055118110236227" right="0.59055118110236227" top="0.78740157480314965" bottom="0.59055118110236227" header="0.59055118110236227"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80D1-46C2-4A21-A853-CC8C347E6D31}">
  <sheetPr>
    <pageSetUpPr fitToPage="1"/>
  </sheetPr>
  <dimension ref="A1:AT55"/>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17.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68</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96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 customHeight="1" x14ac:dyDescent="0.1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s="38" customFormat="1" ht="19.7" customHeight="1" thickBot="1" x14ac:dyDescent="0.2">
      <c r="A6" s="393" t="s">
        <v>0</v>
      </c>
      <c r="B6" s="394"/>
      <c r="C6" s="426" t="s">
        <v>24</v>
      </c>
      <c r="D6" s="427"/>
      <c r="E6" s="427"/>
      <c r="F6" s="427"/>
      <c r="G6" s="427"/>
      <c r="H6" s="427"/>
      <c r="I6" s="427"/>
      <c r="J6" s="427"/>
      <c r="K6" s="427"/>
      <c r="L6" s="427"/>
      <c r="M6" s="427"/>
      <c r="N6" s="428"/>
      <c r="O6" s="395" t="s">
        <v>25</v>
      </c>
      <c r="P6" s="407"/>
      <c r="Q6" s="407"/>
      <c r="R6" s="403"/>
      <c r="S6" s="392"/>
      <c r="T6" s="93" t="s">
        <v>94</v>
      </c>
      <c r="U6" s="93"/>
      <c r="V6" s="93" t="s">
        <v>150</v>
      </c>
      <c r="W6" s="93"/>
      <c r="X6" s="93" t="s">
        <v>151</v>
      </c>
      <c r="Y6" s="93"/>
      <c r="Z6" s="46" t="s">
        <v>27</v>
      </c>
      <c r="AA6" s="392"/>
      <c r="AB6" s="392"/>
      <c r="AC6" s="47" t="s">
        <v>28</v>
      </c>
      <c r="AD6" s="2"/>
      <c r="AE6" s="79" t="s">
        <v>77</v>
      </c>
      <c r="AF6" s="72"/>
      <c r="AG6" s="72"/>
      <c r="AH6" s="72"/>
    </row>
    <row r="7" spans="1:46" s="38" customFormat="1" ht="19.7" customHeight="1" thickBot="1" x14ac:dyDescent="0.2">
      <c r="A7" s="393" t="s">
        <v>23</v>
      </c>
      <c r="B7" s="394"/>
      <c r="C7" s="404"/>
      <c r="D7" s="405"/>
      <c r="E7" s="405"/>
      <c r="F7" s="405"/>
      <c r="G7" s="405"/>
      <c r="H7" s="405"/>
      <c r="I7" s="405"/>
      <c r="J7" s="405"/>
      <c r="K7" s="405"/>
      <c r="L7" s="405"/>
      <c r="M7" s="405"/>
      <c r="N7" s="406"/>
      <c r="O7" s="395" t="s">
        <v>26</v>
      </c>
      <c r="P7" s="396"/>
      <c r="Q7" s="397"/>
      <c r="R7" s="398"/>
      <c r="S7" s="398"/>
      <c r="T7" s="398"/>
      <c r="U7" s="399"/>
      <c r="V7" s="400" t="s">
        <v>29</v>
      </c>
      <c r="W7" s="401"/>
      <c r="X7" s="401"/>
      <c r="Y7" s="402"/>
      <c r="Z7" s="403"/>
      <c r="AA7" s="392"/>
      <c r="AB7" s="392"/>
      <c r="AC7" s="48" t="s">
        <v>31</v>
      </c>
      <c r="AD7" s="2"/>
      <c r="AE7" s="79" t="s">
        <v>32</v>
      </c>
      <c r="AF7" s="72"/>
      <c r="AG7" s="72"/>
      <c r="AH7" s="72"/>
    </row>
    <row r="8" spans="1:46" s="38" customFormat="1" ht="19.7" customHeight="1" thickBot="1" x14ac:dyDescent="0.2">
      <c r="A8" s="106" t="s">
        <v>177</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c r="AD8" s="2"/>
      <c r="AE8" s="72"/>
      <c r="AF8" s="72"/>
      <c r="AG8" s="72"/>
      <c r="AH8" s="72"/>
    </row>
    <row r="9" spans="1:46" s="38" customFormat="1" ht="19.7" customHeight="1" x14ac:dyDescent="0.15">
      <c r="A9" s="374" t="s">
        <v>95</v>
      </c>
      <c r="B9" s="375"/>
      <c r="C9" s="375"/>
      <c r="D9" s="375"/>
      <c r="E9" s="375"/>
      <c r="F9" s="375"/>
      <c r="G9" s="375"/>
      <c r="H9" s="375"/>
      <c r="I9" s="375"/>
      <c r="J9" s="375"/>
      <c r="K9" s="375"/>
      <c r="L9" s="49" t="s">
        <v>30</v>
      </c>
      <c r="M9" s="50"/>
      <c r="N9" s="50"/>
      <c r="O9" s="376"/>
      <c r="P9" s="376"/>
      <c r="Q9" s="376"/>
      <c r="R9" s="376"/>
      <c r="S9" s="376"/>
      <c r="T9" s="376"/>
      <c r="U9" s="51" t="s">
        <v>33</v>
      </c>
      <c r="V9" s="52"/>
      <c r="W9" s="51"/>
      <c r="X9" s="51"/>
      <c r="Y9" s="53"/>
      <c r="Z9" s="54" t="s">
        <v>93</v>
      </c>
      <c r="AA9" s="377"/>
      <c r="AB9" s="377"/>
      <c r="AC9" s="55" t="s">
        <v>94</v>
      </c>
      <c r="AD9" s="2"/>
      <c r="AE9" s="76" t="s">
        <v>104</v>
      </c>
      <c r="AF9" s="77">
        <v>3</v>
      </c>
      <c r="AG9" s="74"/>
      <c r="AH9" s="73"/>
      <c r="AI9" s="57"/>
      <c r="AJ9" s="40"/>
      <c r="AK9" s="56"/>
      <c r="AL9" s="58"/>
      <c r="AM9" s="59"/>
      <c r="AN9" s="59"/>
      <c r="AO9" s="59"/>
      <c r="AP9" s="59"/>
      <c r="AQ9" s="59"/>
      <c r="AR9" s="59"/>
      <c r="AS9" s="59"/>
      <c r="AT9" s="59"/>
    </row>
    <row r="10" spans="1:46" s="38" customFormat="1" ht="19.7" customHeight="1" x14ac:dyDescent="0.15">
      <c r="A10" s="374" t="s">
        <v>103</v>
      </c>
      <c r="B10" s="375"/>
      <c r="C10" s="375"/>
      <c r="D10" s="375"/>
      <c r="E10" s="375"/>
      <c r="F10" s="375"/>
      <c r="G10" s="375"/>
      <c r="H10" s="375"/>
      <c r="I10" s="375"/>
      <c r="J10" s="375"/>
      <c r="K10" s="375"/>
      <c r="L10" s="49" t="s">
        <v>30</v>
      </c>
      <c r="M10" s="50"/>
      <c r="N10" s="50"/>
      <c r="O10" s="424"/>
      <c r="P10" s="424"/>
      <c r="Q10" s="424"/>
      <c r="R10" s="424"/>
      <c r="S10" s="424"/>
      <c r="T10" s="424"/>
      <c r="U10" s="62" t="s">
        <v>33</v>
      </c>
      <c r="V10" s="63"/>
      <c r="W10" s="62"/>
      <c r="X10" s="62"/>
      <c r="Y10" s="64"/>
      <c r="Z10" s="65" t="s">
        <v>93</v>
      </c>
      <c r="AA10" s="425"/>
      <c r="AB10" s="425"/>
      <c r="AC10" s="66" t="s">
        <v>94</v>
      </c>
      <c r="AD10" s="2"/>
      <c r="AE10" s="76" t="s">
        <v>105</v>
      </c>
      <c r="AF10" s="77">
        <v>3</v>
      </c>
      <c r="AG10" s="74"/>
      <c r="AH10" s="73"/>
      <c r="AI10" s="57"/>
      <c r="AJ10" s="40"/>
      <c r="AK10" s="56"/>
      <c r="AL10" s="58"/>
      <c r="AM10" s="59"/>
      <c r="AN10" s="59"/>
      <c r="AO10" s="59"/>
      <c r="AP10" s="59"/>
      <c r="AQ10" s="59"/>
      <c r="AR10" s="59"/>
      <c r="AS10" s="59"/>
      <c r="AT10" s="59"/>
    </row>
    <row r="11" spans="1:46" s="38" customFormat="1" ht="19.7" customHeight="1" thickBot="1" x14ac:dyDescent="0.2">
      <c r="A11" s="408" t="s">
        <v>32</v>
      </c>
      <c r="B11" s="409"/>
      <c r="C11" s="409"/>
      <c r="D11" s="409"/>
      <c r="E11" s="409"/>
      <c r="F11" s="409"/>
      <c r="G11" s="409"/>
      <c r="H11" s="409"/>
      <c r="I11" s="409"/>
      <c r="J11" s="409"/>
      <c r="K11" s="409"/>
      <c r="L11" s="49" t="s">
        <v>30</v>
      </c>
      <c r="M11" s="50"/>
      <c r="N11" s="50"/>
      <c r="O11" s="422"/>
      <c r="P11" s="422"/>
      <c r="Q11" s="422"/>
      <c r="R11" s="422"/>
      <c r="S11" s="422"/>
      <c r="T11" s="422"/>
      <c r="U11" s="67" t="s">
        <v>33</v>
      </c>
      <c r="V11" s="68"/>
      <c r="W11" s="67"/>
      <c r="X11" s="67"/>
      <c r="Y11" s="69"/>
      <c r="Z11" s="70" t="s">
        <v>93</v>
      </c>
      <c r="AA11" s="423"/>
      <c r="AB11" s="423"/>
      <c r="AC11" s="71" t="s">
        <v>94</v>
      </c>
      <c r="AD11" s="2"/>
      <c r="AE11" s="76" t="s">
        <v>32</v>
      </c>
      <c r="AF11" s="77"/>
      <c r="AG11" s="74"/>
      <c r="AH11" s="73"/>
      <c r="AI11" s="57"/>
      <c r="AJ11" s="40"/>
      <c r="AK11" s="56"/>
      <c r="AL11" s="60"/>
      <c r="AM11" s="61"/>
      <c r="AN11" s="61"/>
      <c r="AO11" s="61"/>
      <c r="AP11" s="61"/>
      <c r="AQ11" s="61"/>
      <c r="AR11" s="61"/>
      <c r="AS11" s="61"/>
      <c r="AT11" s="61"/>
    </row>
    <row r="12" spans="1:46" s="38" customFormat="1" ht="19.7" customHeight="1" thickBot="1" x14ac:dyDescent="0.2">
      <c r="A12" s="384" t="s">
        <v>179</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6"/>
      <c r="AD12" s="37"/>
      <c r="AE12" s="75"/>
      <c r="AF12" s="75"/>
      <c r="AG12" s="75"/>
      <c r="AH12" s="75"/>
      <c r="AI12" s="43"/>
      <c r="AJ12" s="43"/>
      <c r="AK12" s="44"/>
      <c r="AL12" s="43"/>
    </row>
    <row r="13" spans="1:46" ht="18" customHeight="1" x14ac:dyDescent="0.15">
      <c r="A13" s="220" t="s">
        <v>13</v>
      </c>
      <c r="B13" s="241" t="s">
        <v>78</v>
      </c>
      <c r="C13" s="242"/>
      <c r="D13" s="242"/>
      <c r="E13" s="242"/>
      <c r="F13" s="243"/>
      <c r="G13" s="238" t="s">
        <v>172</v>
      </c>
      <c r="H13" s="380" t="s">
        <v>98</v>
      </c>
      <c r="I13" s="380"/>
      <c r="J13" s="380"/>
      <c r="K13" s="380"/>
      <c r="L13" s="380"/>
      <c r="M13" s="223" t="s">
        <v>2</v>
      </c>
      <c r="N13" s="223"/>
      <c r="O13" s="223"/>
      <c r="P13" s="223"/>
      <c r="Q13" s="223"/>
      <c r="R13" s="223"/>
      <c r="S13" s="257" t="s">
        <v>6</v>
      </c>
      <c r="T13" s="258"/>
      <c r="U13" s="258"/>
      <c r="V13" s="258"/>
      <c r="W13" s="258"/>
      <c r="X13" s="259"/>
      <c r="Y13" s="226" t="s">
        <v>82</v>
      </c>
      <c r="Z13" s="227"/>
      <c r="AA13" s="227"/>
      <c r="AB13" s="227"/>
      <c r="AC13" s="372"/>
      <c r="AD13" s="8"/>
      <c r="AE13" s="78" t="s">
        <v>11</v>
      </c>
      <c r="AF13" s="80">
        <v>1</v>
      </c>
      <c r="AG13" s="25" t="s">
        <v>99</v>
      </c>
      <c r="AH13" s="81">
        <v>1</v>
      </c>
    </row>
    <row r="14" spans="1:46" ht="18" customHeight="1" x14ac:dyDescent="0.15">
      <c r="A14" s="221"/>
      <c r="B14" s="244" t="s">
        <v>149</v>
      </c>
      <c r="C14" s="245"/>
      <c r="D14" s="245"/>
      <c r="E14" s="245"/>
      <c r="F14" s="245"/>
      <c r="G14" s="239"/>
      <c r="H14" s="381" t="s">
        <v>97</v>
      </c>
      <c r="I14" s="381"/>
      <c r="J14" s="381"/>
      <c r="K14" s="381"/>
      <c r="L14" s="381"/>
      <c r="M14" s="224"/>
      <c r="N14" s="224"/>
      <c r="O14" s="224"/>
      <c r="P14" s="224"/>
      <c r="Q14" s="224"/>
      <c r="R14" s="224"/>
      <c r="S14" s="260"/>
      <c r="T14" s="261"/>
      <c r="U14" s="261"/>
      <c r="V14" s="261"/>
      <c r="W14" s="261"/>
      <c r="X14" s="262"/>
      <c r="Y14" s="224" t="s">
        <v>3</v>
      </c>
      <c r="Z14" s="224"/>
      <c r="AA14" s="224"/>
      <c r="AB14" s="224"/>
      <c r="AC14" s="373"/>
      <c r="AD14" s="8"/>
      <c r="AE14" s="78" t="s">
        <v>12</v>
      </c>
      <c r="AF14" s="80">
        <v>0.8</v>
      </c>
      <c r="AG14" s="25" t="s">
        <v>100</v>
      </c>
      <c r="AH14" s="81">
        <v>0.8</v>
      </c>
      <c r="AI14" s="26"/>
    </row>
    <row r="15" spans="1:46" ht="18" customHeight="1" x14ac:dyDescent="0.15">
      <c r="A15" s="221"/>
      <c r="B15" s="244"/>
      <c r="C15" s="245"/>
      <c r="D15" s="245"/>
      <c r="E15" s="245"/>
      <c r="F15" s="245"/>
      <c r="G15" s="239"/>
      <c r="H15" s="381"/>
      <c r="I15" s="381"/>
      <c r="J15" s="381"/>
      <c r="K15" s="381"/>
      <c r="L15" s="381"/>
      <c r="M15" s="224"/>
      <c r="N15" s="224"/>
      <c r="O15" s="224"/>
      <c r="P15" s="224"/>
      <c r="Q15" s="224"/>
      <c r="R15" s="224"/>
      <c r="S15" s="251" t="s">
        <v>74</v>
      </c>
      <c r="T15" s="252"/>
      <c r="U15" s="252"/>
      <c r="V15" s="252"/>
      <c r="W15" s="252"/>
      <c r="X15" s="253"/>
      <c r="Y15" s="224" t="s">
        <v>4</v>
      </c>
      <c r="Z15" s="224"/>
      <c r="AA15" s="224"/>
      <c r="AB15" s="224"/>
      <c r="AC15" s="373"/>
      <c r="AD15" s="8"/>
      <c r="AE15" s="25" t="s">
        <v>16</v>
      </c>
      <c r="AF15" s="80"/>
      <c r="AG15" s="25" t="s">
        <v>101</v>
      </c>
      <c r="AH15" s="81">
        <v>0.5</v>
      </c>
      <c r="AI15" s="26"/>
    </row>
    <row r="16" spans="1:46" ht="18" customHeight="1" thickBot="1" x14ac:dyDescent="0.2">
      <c r="A16" s="222"/>
      <c r="B16" s="246"/>
      <c r="C16" s="247"/>
      <c r="D16" s="247"/>
      <c r="E16" s="247"/>
      <c r="F16" s="247"/>
      <c r="G16" s="240"/>
      <c r="H16" s="382"/>
      <c r="I16" s="382"/>
      <c r="J16" s="382"/>
      <c r="K16" s="382"/>
      <c r="L16" s="382"/>
      <c r="M16" s="225"/>
      <c r="N16" s="225"/>
      <c r="O16" s="225"/>
      <c r="P16" s="225"/>
      <c r="Q16" s="225"/>
      <c r="R16" s="225"/>
      <c r="S16" s="254"/>
      <c r="T16" s="255"/>
      <c r="U16" s="255"/>
      <c r="V16" s="255"/>
      <c r="W16" s="255"/>
      <c r="X16" s="256"/>
      <c r="Y16" s="225" t="s">
        <v>5</v>
      </c>
      <c r="Z16" s="225"/>
      <c r="AA16" s="225"/>
      <c r="AB16" s="225"/>
      <c r="AC16" s="418"/>
      <c r="AD16" s="8"/>
      <c r="AE16" s="7"/>
      <c r="AF16" s="80"/>
      <c r="AG16" s="25" t="s">
        <v>16</v>
      </c>
      <c r="AH16" s="82"/>
    </row>
    <row r="17" spans="1:30" ht="18" customHeight="1" x14ac:dyDescent="0.15">
      <c r="A17" s="175" t="s">
        <v>164</v>
      </c>
      <c r="B17" s="419" t="s">
        <v>102</v>
      </c>
      <c r="C17" s="420"/>
      <c r="D17" s="420"/>
      <c r="E17" s="420"/>
      <c r="F17" s="421"/>
      <c r="G17" s="31">
        <f>VLOOKUP(B17,$AE$13:$AF$15,2,FALSE)</f>
        <v>0.8</v>
      </c>
      <c r="H17" s="412" t="s">
        <v>99</v>
      </c>
      <c r="I17" s="412"/>
      <c r="J17" s="412"/>
      <c r="K17" s="412"/>
      <c r="L17" s="412"/>
      <c r="M17" s="179" t="s">
        <v>72</v>
      </c>
      <c r="N17" s="179"/>
      <c r="O17" s="179"/>
      <c r="P17" s="179"/>
      <c r="Q17" s="179"/>
      <c r="R17" s="179"/>
      <c r="S17" s="191" t="s">
        <v>71</v>
      </c>
      <c r="T17" s="192"/>
      <c r="U17" s="192"/>
      <c r="V17" s="192"/>
      <c r="W17" s="192"/>
      <c r="X17" s="193"/>
      <c r="Y17" s="183" t="s">
        <v>73</v>
      </c>
      <c r="Z17" s="183"/>
      <c r="AA17" s="183"/>
      <c r="AB17" s="183"/>
      <c r="AC17" s="383"/>
      <c r="AD17" s="41"/>
    </row>
    <row r="18" spans="1:30" ht="18" customHeight="1" x14ac:dyDescent="0.15">
      <c r="A18" s="176"/>
      <c r="B18" s="415" t="s">
        <v>79</v>
      </c>
      <c r="C18" s="416"/>
      <c r="D18" s="416"/>
      <c r="E18" s="417"/>
      <c r="F18" s="22" t="s">
        <v>32</v>
      </c>
      <c r="G18" s="248">
        <f>VLOOKUP(H17,$AG$13:$AH$16,2,FALSE)</f>
        <v>1</v>
      </c>
      <c r="H18" s="413"/>
      <c r="I18" s="413"/>
      <c r="J18" s="413"/>
      <c r="K18" s="413"/>
      <c r="L18" s="413"/>
      <c r="M18" s="180"/>
      <c r="N18" s="180"/>
      <c r="O18" s="180"/>
      <c r="P18" s="180"/>
      <c r="Q18" s="180"/>
      <c r="R18" s="180"/>
      <c r="S18" s="194"/>
      <c r="T18" s="195"/>
      <c r="U18" s="195"/>
      <c r="V18" s="195"/>
      <c r="W18" s="195"/>
      <c r="X18" s="196"/>
      <c r="Y18" s="184" t="s">
        <v>17</v>
      </c>
      <c r="Z18" s="184"/>
      <c r="AA18" s="184"/>
      <c r="AB18" s="184"/>
      <c r="AC18" s="365"/>
      <c r="AD18" s="41"/>
    </row>
    <row r="19" spans="1:30" ht="18" customHeight="1" x14ac:dyDescent="0.15">
      <c r="A19" s="177"/>
      <c r="B19" s="285" t="s">
        <v>80</v>
      </c>
      <c r="C19" s="286"/>
      <c r="D19" s="286"/>
      <c r="E19" s="287"/>
      <c r="F19" s="23" t="s">
        <v>32</v>
      </c>
      <c r="G19" s="249"/>
      <c r="H19" s="413"/>
      <c r="I19" s="413"/>
      <c r="J19" s="413"/>
      <c r="K19" s="413"/>
      <c r="L19" s="413"/>
      <c r="M19" s="181"/>
      <c r="N19" s="181"/>
      <c r="O19" s="181"/>
      <c r="P19" s="181"/>
      <c r="Q19" s="181"/>
      <c r="R19" s="181"/>
      <c r="S19" s="185" t="s">
        <v>75</v>
      </c>
      <c r="T19" s="186"/>
      <c r="U19" s="186"/>
      <c r="V19" s="186"/>
      <c r="W19" s="186"/>
      <c r="X19" s="187"/>
      <c r="Y19" s="296" t="s">
        <v>20</v>
      </c>
      <c r="Z19" s="297"/>
      <c r="AA19" s="297"/>
      <c r="AB19" s="297"/>
      <c r="AC19" s="366"/>
      <c r="AD19" s="45"/>
    </row>
    <row r="20" spans="1:30" ht="18" customHeight="1" thickBot="1" x14ac:dyDescent="0.2">
      <c r="A20" s="178"/>
      <c r="B20" s="367" t="s">
        <v>81</v>
      </c>
      <c r="C20" s="368"/>
      <c r="D20" s="368"/>
      <c r="E20" s="369"/>
      <c r="F20" s="24" t="s">
        <v>76</v>
      </c>
      <c r="G20" s="250"/>
      <c r="H20" s="414"/>
      <c r="I20" s="414"/>
      <c r="J20" s="414"/>
      <c r="K20" s="414"/>
      <c r="L20" s="414"/>
      <c r="M20" s="182"/>
      <c r="N20" s="182"/>
      <c r="O20" s="182"/>
      <c r="P20" s="182"/>
      <c r="Q20" s="182"/>
      <c r="R20" s="182"/>
      <c r="S20" s="188"/>
      <c r="T20" s="189"/>
      <c r="U20" s="189"/>
      <c r="V20" s="189"/>
      <c r="W20" s="189"/>
      <c r="X20" s="190"/>
      <c r="Y20" s="294">
        <v>8500</v>
      </c>
      <c r="Z20" s="295"/>
      <c r="AA20" s="295"/>
      <c r="AB20" s="295"/>
      <c r="AC20" s="84" t="s">
        <v>8</v>
      </c>
      <c r="AD20" s="41"/>
    </row>
    <row r="21" spans="1:30" ht="18" customHeight="1" thickTop="1" x14ac:dyDescent="0.15">
      <c r="A21" s="216">
        <v>1</v>
      </c>
      <c r="B21" s="313" t="s">
        <v>15</v>
      </c>
      <c r="C21" s="314"/>
      <c r="D21" s="314"/>
      <c r="E21" s="314"/>
      <c r="F21" s="315"/>
      <c r="G21" s="32">
        <f>VLOOKUP(B21,$AE$13:$AF$15,2,FALSE)</f>
        <v>0</v>
      </c>
      <c r="H21" s="378" t="s">
        <v>16</v>
      </c>
      <c r="I21" s="378"/>
      <c r="J21" s="378"/>
      <c r="K21" s="378"/>
      <c r="L21" s="378"/>
      <c r="M21" s="268"/>
      <c r="N21" s="268"/>
      <c r="O21" s="268"/>
      <c r="P21" s="268"/>
      <c r="Q21" s="268"/>
      <c r="R21" s="268"/>
      <c r="S21" s="313"/>
      <c r="T21" s="314"/>
      <c r="U21" s="314"/>
      <c r="V21" s="314"/>
      <c r="W21" s="314"/>
      <c r="X21" s="315"/>
      <c r="Y21" s="299"/>
      <c r="Z21" s="299"/>
      <c r="AA21" s="299"/>
      <c r="AB21" s="299"/>
      <c r="AC21" s="379"/>
      <c r="AD21" s="41"/>
    </row>
    <row r="22" spans="1:30" ht="18" customHeight="1" x14ac:dyDescent="0.15">
      <c r="A22" s="176"/>
      <c r="B22" s="285" t="s">
        <v>79</v>
      </c>
      <c r="C22" s="286"/>
      <c r="D22" s="286"/>
      <c r="E22" s="287"/>
      <c r="F22" s="22" t="s">
        <v>32</v>
      </c>
      <c r="G22" s="306">
        <f>VLOOKUP(H21,$AG$13:$AH$16,2,FALSE)</f>
        <v>0</v>
      </c>
      <c r="H22" s="263"/>
      <c r="I22" s="263"/>
      <c r="J22" s="263"/>
      <c r="K22" s="263"/>
      <c r="L22" s="263"/>
      <c r="M22" s="180"/>
      <c r="N22" s="180"/>
      <c r="O22" s="180"/>
      <c r="P22" s="180"/>
      <c r="Q22" s="180"/>
      <c r="R22" s="180"/>
      <c r="S22" s="308"/>
      <c r="T22" s="309"/>
      <c r="U22" s="309"/>
      <c r="V22" s="309"/>
      <c r="W22" s="309"/>
      <c r="X22" s="310"/>
      <c r="Y22" s="307" t="s">
        <v>9</v>
      </c>
      <c r="Z22" s="307"/>
      <c r="AA22" s="307"/>
      <c r="AB22" s="307"/>
      <c r="AC22" s="363"/>
      <c r="AD22" s="41"/>
    </row>
    <row r="23" spans="1:30" ht="18" customHeight="1" x14ac:dyDescent="0.15">
      <c r="A23" s="176"/>
      <c r="B23" s="285" t="s">
        <v>80</v>
      </c>
      <c r="C23" s="286"/>
      <c r="D23" s="286"/>
      <c r="E23" s="287"/>
      <c r="F23" s="22" t="s">
        <v>32</v>
      </c>
      <c r="G23" s="306"/>
      <c r="H23" s="263"/>
      <c r="I23" s="263"/>
      <c r="J23" s="263"/>
      <c r="K23" s="263"/>
      <c r="L23" s="263"/>
      <c r="M23" s="180"/>
      <c r="N23" s="180"/>
      <c r="O23" s="180"/>
      <c r="P23" s="180"/>
      <c r="Q23" s="180"/>
      <c r="R23" s="180"/>
      <c r="S23" s="308"/>
      <c r="T23" s="309"/>
      <c r="U23" s="309"/>
      <c r="V23" s="309"/>
      <c r="W23" s="309"/>
      <c r="X23" s="310"/>
      <c r="Y23" s="296" t="s">
        <v>7</v>
      </c>
      <c r="Z23" s="297"/>
      <c r="AA23" s="297"/>
      <c r="AB23" s="297"/>
      <c r="AC23" s="366"/>
      <c r="AD23" s="45"/>
    </row>
    <row r="24" spans="1:30" ht="18" customHeight="1" x14ac:dyDescent="0.15">
      <c r="A24" s="176"/>
      <c r="B24" s="285" t="s">
        <v>81</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311"/>
      <c r="Z24" s="312"/>
      <c r="AA24" s="312"/>
      <c r="AB24" s="312"/>
      <c r="AC24" s="87" t="s">
        <v>8</v>
      </c>
      <c r="AD24" s="41"/>
    </row>
    <row r="25" spans="1:30" ht="18" customHeight="1" x14ac:dyDescent="0.15">
      <c r="A25" s="176">
        <v>2</v>
      </c>
      <c r="B25" s="308" t="s">
        <v>15</v>
      </c>
      <c r="C25" s="309"/>
      <c r="D25" s="309"/>
      <c r="E25" s="309"/>
      <c r="F25" s="310"/>
      <c r="G25" s="96">
        <f>VLOOKUP(B25,$AE$13:$AF$15,2,FALSE)</f>
        <v>0</v>
      </c>
      <c r="H25" s="263" t="s">
        <v>15</v>
      </c>
      <c r="I25" s="263"/>
      <c r="J25" s="263"/>
      <c r="K25" s="263"/>
      <c r="L25" s="263"/>
      <c r="M25" s="180"/>
      <c r="N25" s="180"/>
      <c r="O25" s="180"/>
      <c r="P25" s="180"/>
      <c r="Q25" s="180"/>
      <c r="R25" s="180"/>
      <c r="S25" s="308"/>
      <c r="T25" s="309"/>
      <c r="U25" s="309"/>
      <c r="V25" s="309"/>
      <c r="W25" s="309"/>
      <c r="X25" s="310"/>
      <c r="Y25" s="184"/>
      <c r="Z25" s="184"/>
      <c r="AA25" s="184"/>
      <c r="AB25" s="184"/>
      <c r="AC25" s="365"/>
      <c r="AD25" s="41"/>
    </row>
    <row r="26" spans="1:30" ht="18" customHeight="1" x14ac:dyDescent="0.15">
      <c r="A26" s="176"/>
      <c r="B26" s="285" t="s">
        <v>79</v>
      </c>
      <c r="C26" s="286"/>
      <c r="D26" s="286"/>
      <c r="E26" s="287"/>
      <c r="F26" s="22" t="s">
        <v>32</v>
      </c>
      <c r="G26" s="306">
        <f>VLOOKUP(H25,$AG$13:$AH$16,2,FALSE)</f>
        <v>0</v>
      </c>
      <c r="H26" s="263"/>
      <c r="I26" s="263"/>
      <c r="J26" s="263"/>
      <c r="K26" s="263"/>
      <c r="L26" s="263"/>
      <c r="M26" s="180"/>
      <c r="N26" s="180"/>
      <c r="O26" s="180"/>
      <c r="P26" s="180"/>
      <c r="Q26" s="180"/>
      <c r="R26" s="180"/>
      <c r="S26" s="308"/>
      <c r="T26" s="309"/>
      <c r="U26" s="309"/>
      <c r="V26" s="309"/>
      <c r="W26" s="309"/>
      <c r="X26" s="310"/>
      <c r="Y26" s="307" t="s">
        <v>9</v>
      </c>
      <c r="Z26" s="307"/>
      <c r="AA26" s="307"/>
      <c r="AB26" s="307"/>
      <c r="AC26" s="363"/>
      <c r="AD26" s="41"/>
    </row>
    <row r="27" spans="1:30" ht="18" customHeight="1" x14ac:dyDescent="0.15">
      <c r="A27" s="176"/>
      <c r="B27" s="285" t="s">
        <v>80</v>
      </c>
      <c r="C27" s="286"/>
      <c r="D27" s="286"/>
      <c r="E27" s="287"/>
      <c r="F27" s="22" t="s">
        <v>32</v>
      </c>
      <c r="G27" s="306"/>
      <c r="H27" s="263"/>
      <c r="I27" s="263"/>
      <c r="J27" s="263"/>
      <c r="K27" s="263"/>
      <c r="L27" s="263"/>
      <c r="M27" s="180"/>
      <c r="N27" s="180"/>
      <c r="O27" s="180"/>
      <c r="P27" s="180"/>
      <c r="Q27" s="180"/>
      <c r="R27" s="180"/>
      <c r="S27" s="308"/>
      <c r="T27" s="309"/>
      <c r="U27" s="309"/>
      <c r="V27" s="309"/>
      <c r="W27" s="309"/>
      <c r="X27" s="310"/>
      <c r="Y27" s="296" t="s">
        <v>7</v>
      </c>
      <c r="Z27" s="297"/>
      <c r="AA27" s="297"/>
      <c r="AB27" s="297"/>
      <c r="AC27" s="366"/>
      <c r="AD27" s="45"/>
    </row>
    <row r="28" spans="1:30" ht="18" customHeight="1" x14ac:dyDescent="0.15">
      <c r="A28" s="176"/>
      <c r="B28" s="285" t="s">
        <v>81</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311"/>
      <c r="Z28" s="312"/>
      <c r="AA28" s="312"/>
      <c r="AB28" s="312"/>
      <c r="AC28" s="87" t="s">
        <v>8</v>
      </c>
      <c r="AD28" s="41"/>
    </row>
    <row r="29" spans="1:30" ht="18" customHeight="1" x14ac:dyDescent="0.15">
      <c r="A29" s="176">
        <v>3</v>
      </c>
      <c r="B29" s="308" t="s">
        <v>15</v>
      </c>
      <c r="C29" s="309"/>
      <c r="D29" s="309"/>
      <c r="E29" s="309"/>
      <c r="F29" s="310"/>
      <c r="G29" s="96">
        <f>VLOOKUP(B29,$AE$13:$AF$15,2,FALSE)</f>
        <v>0</v>
      </c>
      <c r="H29" s="263" t="s">
        <v>15</v>
      </c>
      <c r="I29" s="263"/>
      <c r="J29" s="263"/>
      <c r="K29" s="263"/>
      <c r="L29" s="263"/>
      <c r="M29" s="180"/>
      <c r="N29" s="180"/>
      <c r="O29" s="180"/>
      <c r="P29" s="180"/>
      <c r="Q29" s="180"/>
      <c r="R29" s="180"/>
      <c r="S29" s="308"/>
      <c r="T29" s="309"/>
      <c r="U29" s="309"/>
      <c r="V29" s="309"/>
      <c r="W29" s="309"/>
      <c r="X29" s="310"/>
      <c r="Y29" s="184"/>
      <c r="Z29" s="184"/>
      <c r="AA29" s="184"/>
      <c r="AB29" s="184"/>
      <c r="AC29" s="365"/>
      <c r="AD29" s="41"/>
    </row>
    <row r="30" spans="1:30" ht="18" customHeight="1" x14ac:dyDescent="0.15">
      <c r="A30" s="176"/>
      <c r="B30" s="285" t="s">
        <v>79</v>
      </c>
      <c r="C30" s="286"/>
      <c r="D30" s="286"/>
      <c r="E30" s="287"/>
      <c r="F30" s="22" t="s">
        <v>32</v>
      </c>
      <c r="G30" s="306">
        <f>VLOOKUP(H29,$AG$13:$AH$16,2,FALSE)</f>
        <v>0</v>
      </c>
      <c r="H30" s="263"/>
      <c r="I30" s="263"/>
      <c r="J30" s="263"/>
      <c r="K30" s="263"/>
      <c r="L30" s="263"/>
      <c r="M30" s="180"/>
      <c r="N30" s="180"/>
      <c r="O30" s="180"/>
      <c r="P30" s="180"/>
      <c r="Q30" s="180"/>
      <c r="R30" s="180"/>
      <c r="S30" s="308"/>
      <c r="T30" s="309"/>
      <c r="U30" s="309"/>
      <c r="V30" s="309"/>
      <c r="W30" s="309"/>
      <c r="X30" s="310"/>
      <c r="Y30" s="307" t="s">
        <v>9</v>
      </c>
      <c r="Z30" s="307"/>
      <c r="AA30" s="307"/>
      <c r="AB30" s="307"/>
      <c r="AC30" s="363"/>
      <c r="AD30" s="41"/>
    </row>
    <row r="31" spans="1:30" ht="18" customHeight="1" x14ac:dyDescent="0.15">
      <c r="A31" s="176"/>
      <c r="B31" s="285" t="s">
        <v>80</v>
      </c>
      <c r="C31" s="286"/>
      <c r="D31" s="286"/>
      <c r="E31" s="287"/>
      <c r="F31" s="22" t="s">
        <v>32</v>
      </c>
      <c r="G31" s="306"/>
      <c r="H31" s="263"/>
      <c r="I31" s="263"/>
      <c r="J31" s="263"/>
      <c r="K31" s="263"/>
      <c r="L31" s="263"/>
      <c r="M31" s="180"/>
      <c r="N31" s="180"/>
      <c r="O31" s="180"/>
      <c r="P31" s="180"/>
      <c r="Q31" s="180"/>
      <c r="R31" s="180"/>
      <c r="S31" s="308"/>
      <c r="T31" s="309"/>
      <c r="U31" s="309"/>
      <c r="V31" s="309"/>
      <c r="W31" s="309"/>
      <c r="X31" s="310"/>
      <c r="Y31" s="296" t="s">
        <v>7</v>
      </c>
      <c r="Z31" s="297"/>
      <c r="AA31" s="297"/>
      <c r="AB31" s="297"/>
      <c r="AC31" s="366"/>
      <c r="AD31" s="45"/>
    </row>
    <row r="32" spans="1:30" ht="18" customHeight="1" x14ac:dyDescent="0.15">
      <c r="A32" s="176"/>
      <c r="B32" s="285" t="s">
        <v>81</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311"/>
      <c r="Z32" s="312"/>
      <c r="AA32" s="312"/>
      <c r="AB32" s="312"/>
      <c r="AC32" s="87" t="s">
        <v>8</v>
      </c>
      <c r="AD32" s="41"/>
    </row>
    <row r="33" spans="1:34" ht="18" customHeight="1" x14ac:dyDescent="0.15">
      <c r="A33" s="176">
        <v>4</v>
      </c>
      <c r="B33" s="308" t="s">
        <v>15</v>
      </c>
      <c r="C33" s="309"/>
      <c r="D33" s="309"/>
      <c r="E33" s="309"/>
      <c r="F33" s="310"/>
      <c r="G33" s="96">
        <f>VLOOKUP(B33,$AE$13:$AF$15,2,FALSE)</f>
        <v>0</v>
      </c>
      <c r="H33" s="263" t="s">
        <v>15</v>
      </c>
      <c r="I33" s="263"/>
      <c r="J33" s="263"/>
      <c r="K33" s="263"/>
      <c r="L33" s="263"/>
      <c r="M33" s="180"/>
      <c r="N33" s="180"/>
      <c r="O33" s="180"/>
      <c r="P33" s="180"/>
      <c r="Q33" s="180"/>
      <c r="R33" s="180"/>
      <c r="S33" s="308"/>
      <c r="T33" s="309"/>
      <c r="U33" s="309"/>
      <c r="V33" s="309"/>
      <c r="W33" s="309"/>
      <c r="X33" s="310"/>
      <c r="Y33" s="184"/>
      <c r="Z33" s="184"/>
      <c r="AA33" s="184"/>
      <c r="AB33" s="184"/>
      <c r="AC33" s="365"/>
      <c r="AD33" s="41"/>
    </row>
    <row r="34" spans="1:34" ht="18" customHeight="1" x14ac:dyDescent="0.15">
      <c r="A34" s="176"/>
      <c r="B34" s="285" t="s">
        <v>79</v>
      </c>
      <c r="C34" s="286"/>
      <c r="D34" s="286"/>
      <c r="E34" s="287"/>
      <c r="F34" s="22" t="s">
        <v>32</v>
      </c>
      <c r="G34" s="306">
        <f>VLOOKUP(H33,$AG$13:$AH$16,2,FALSE)</f>
        <v>0</v>
      </c>
      <c r="H34" s="263"/>
      <c r="I34" s="263"/>
      <c r="J34" s="263"/>
      <c r="K34" s="263"/>
      <c r="L34" s="263"/>
      <c r="M34" s="180"/>
      <c r="N34" s="180"/>
      <c r="O34" s="180"/>
      <c r="P34" s="180"/>
      <c r="Q34" s="180"/>
      <c r="R34" s="180"/>
      <c r="S34" s="308"/>
      <c r="T34" s="309"/>
      <c r="U34" s="309"/>
      <c r="V34" s="309"/>
      <c r="W34" s="309"/>
      <c r="X34" s="310"/>
      <c r="Y34" s="307" t="s">
        <v>9</v>
      </c>
      <c r="Z34" s="307"/>
      <c r="AA34" s="307"/>
      <c r="AB34" s="307"/>
      <c r="AC34" s="363"/>
      <c r="AD34" s="41"/>
    </row>
    <row r="35" spans="1:34" ht="18" customHeight="1" x14ac:dyDescent="0.15">
      <c r="A35" s="176"/>
      <c r="B35" s="285" t="s">
        <v>80</v>
      </c>
      <c r="C35" s="286"/>
      <c r="D35" s="286"/>
      <c r="E35" s="287"/>
      <c r="F35" s="22" t="s">
        <v>32</v>
      </c>
      <c r="G35" s="306"/>
      <c r="H35" s="263"/>
      <c r="I35" s="263"/>
      <c r="J35" s="263"/>
      <c r="K35" s="263"/>
      <c r="L35" s="263"/>
      <c r="M35" s="180"/>
      <c r="N35" s="180"/>
      <c r="O35" s="180"/>
      <c r="P35" s="180"/>
      <c r="Q35" s="180"/>
      <c r="R35" s="180"/>
      <c r="S35" s="308"/>
      <c r="T35" s="309"/>
      <c r="U35" s="309"/>
      <c r="V35" s="309"/>
      <c r="W35" s="309"/>
      <c r="X35" s="310"/>
      <c r="Y35" s="296" t="s">
        <v>7</v>
      </c>
      <c r="Z35" s="297"/>
      <c r="AA35" s="297"/>
      <c r="AB35" s="297"/>
      <c r="AC35" s="366"/>
      <c r="AD35" s="45"/>
    </row>
    <row r="36" spans="1:34" ht="18" customHeight="1" x14ac:dyDescent="0.15">
      <c r="A36" s="176"/>
      <c r="B36" s="285" t="s">
        <v>81</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311"/>
      <c r="Z36" s="312"/>
      <c r="AA36" s="312"/>
      <c r="AB36" s="312"/>
      <c r="AC36" s="87" t="s">
        <v>8</v>
      </c>
      <c r="AD36" s="41"/>
    </row>
    <row r="37" spans="1:34" ht="18" customHeight="1" x14ac:dyDescent="0.15">
      <c r="A37" s="176">
        <v>5</v>
      </c>
      <c r="B37" s="308" t="s">
        <v>15</v>
      </c>
      <c r="C37" s="309"/>
      <c r="D37" s="309"/>
      <c r="E37" s="309"/>
      <c r="F37" s="310"/>
      <c r="G37" s="96">
        <f>VLOOKUP(B37,$AE$13:$AF$15,2,FALSE)</f>
        <v>0</v>
      </c>
      <c r="H37" s="263" t="s">
        <v>15</v>
      </c>
      <c r="I37" s="263"/>
      <c r="J37" s="263"/>
      <c r="K37" s="263"/>
      <c r="L37" s="263"/>
      <c r="M37" s="180"/>
      <c r="N37" s="180"/>
      <c r="O37" s="180"/>
      <c r="P37" s="180"/>
      <c r="Q37" s="180"/>
      <c r="R37" s="180"/>
      <c r="S37" s="308"/>
      <c r="T37" s="309"/>
      <c r="U37" s="309"/>
      <c r="V37" s="309"/>
      <c r="W37" s="309"/>
      <c r="X37" s="310"/>
      <c r="Y37" s="184"/>
      <c r="Z37" s="184"/>
      <c r="AA37" s="184"/>
      <c r="AB37" s="184"/>
      <c r="AC37" s="365"/>
      <c r="AD37" s="41"/>
    </row>
    <row r="38" spans="1:34" ht="18" customHeight="1" x14ac:dyDescent="0.15">
      <c r="A38" s="176"/>
      <c r="B38" s="285" t="s">
        <v>79</v>
      </c>
      <c r="C38" s="286"/>
      <c r="D38" s="286"/>
      <c r="E38" s="287"/>
      <c r="F38" s="22" t="s">
        <v>32</v>
      </c>
      <c r="G38" s="306">
        <f>VLOOKUP(H37,$AG$13:$AH$16,2,FALSE)</f>
        <v>0</v>
      </c>
      <c r="H38" s="263"/>
      <c r="I38" s="263"/>
      <c r="J38" s="263"/>
      <c r="K38" s="263"/>
      <c r="L38" s="263"/>
      <c r="M38" s="180"/>
      <c r="N38" s="180"/>
      <c r="O38" s="180"/>
      <c r="P38" s="180"/>
      <c r="Q38" s="180"/>
      <c r="R38" s="180"/>
      <c r="S38" s="308"/>
      <c r="T38" s="309"/>
      <c r="U38" s="309"/>
      <c r="V38" s="309"/>
      <c r="W38" s="309"/>
      <c r="X38" s="310"/>
      <c r="Y38" s="307" t="s">
        <v>9</v>
      </c>
      <c r="Z38" s="307"/>
      <c r="AA38" s="307"/>
      <c r="AB38" s="307"/>
      <c r="AC38" s="363"/>
      <c r="AD38" s="41"/>
    </row>
    <row r="39" spans="1:34" ht="18" customHeight="1" x14ac:dyDescent="0.15">
      <c r="A39" s="176"/>
      <c r="B39" s="285" t="s">
        <v>80</v>
      </c>
      <c r="C39" s="286"/>
      <c r="D39" s="286"/>
      <c r="E39" s="287"/>
      <c r="F39" s="22" t="s">
        <v>32</v>
      </c>
      <c r="G39" s="306"/>
      <c r="H39" s="263"/>
      <c r="I39" s="263"/>
      <c r="J39" s="263"/>
      <c r="K39" s="263"/>
      <c r="L39" s="263"/>
      <c r="M39" s="180"/>
      <c r="N39" s="180"/>
      <c r="O39" s="180"/>
      <c r="P39" s="180"/>
      <c r="Q39" s="180"/>
      <c r="R39" s="180"/>
      <c r="S39" s="308"/>
      <c r="T39" s="309"/>
      <c r="U39" s="309"/>
      <c r="V39" s="309"/>
      <c r="W39" s="309"/>
      <c r="X39" s="310"/>
      <c r="Y39" s="296" t="s">
        <v>7</v>
      </c>
      <c r="Z39" s="297"/>
      <c r="AA39" s="297"/>
      <c r="AB39" s="297"/>
      <c r="AC39" s="366"/>
      <c r="AD39" s="45"/>
    </row>
    <row r="40" spans="1:34" ht="18" customHeight="1" thickBot="1" x14ac:dyDescent="0.2">
      <c r="A40" s="178"/>
      <c r="B40" s="367" t="s">
        <v>81</v>
      </c>
      <c r="C40" s="368"/>
      <c r="D40" s="368"/>
      <c r="E40" s="369"/>
      <c r="F40" s="23" t="s">
        <v>32</v>
      </c>
      <c r="G40" s="248"/>
      <c r="H40" s="364"/>
      <c r="I40" s="364"/>
      <c r="J40" s="364"/>
      <c r="K40" s="364"/>
      <c r="L40" s="364"/>
      <c r="M40" s="181"/>
      <c r="N40" s="181"/>
      <c r="O40" s="181"/>
      <c r="P40" s="181"/>
      <c r="Q40" s="181"/>
      <c r="R40" s="181"/>
      <c r="S40" s="185"/>
      <c r="T40" s="186"/>
      <c r="U40" s="186"/>
      <c r="V40" s="186"/>
      <c r="W40" s="186"/>
      <c r="X40" s="187"/>
      <c r="Y40" s="370"/>
      <c r="Z40" s="371"/>
      <c r="AA40" s="371"/>
      <c r="AB40" s="371"/>
      <c r="AC40" s="104" t="s">
        <v>8</v>
      </c>
      <c r="AD40" s="41"/>
    </row>
    <row r="41" spans="1:34" s="38" customFormat="1" ht="19.7" customHeight="1" thickTop="1" x14ac:dyDescent="0.15">
      <c r="A41" s="360" t="s">
        <v>173</v>
      </c>
      <c r="B41" s="361"/>
      <c r="C41" s="361"/>
      <c r="D41" s="361"/>
      <c r="E41" s="362"/>
      <c r="F41" s="209" t="s">
        <v>174</v>
      </c>
      <c r="G41" s="210"/>
      <c r="H41" s="210"/>
      <c r="I41" s="210"/>
      <c r="J41" s="210"/>
      <c r="K41" s="210"/>
      <c r="L41" s="210"/>
      <c r="M41" s="210"/>
      <c r="N41" s="210"/>
      <c r="O41" s="210"/>
      <c r="P41" s="210"/>
      <c r="Q41" s="210"/>
      <c r="R41" s="210"/>
      <c r="S41" s="210"/>
      <c r="T41" s="210"/>
      <c r="U41" s="210"/>
      <c r="V41" s="210"/>
      <c r="W41" s="210"/>
      <c r="X41" s="210"/>
      <c r="Y41" s="210"/>
      <c r="Z41" s="210"/>
      <c r="AA41" s="210"/>
      <c r="AB41" s="210"/>
      <c r="AC41" s="390"/>
      <c r="AD41" s="83"/>
      <c r="AE41" s="83"/>
      <c r="AF41" s="83"/>
      <c r="AG41" s="83"/>
      <c r="AH41" s="83"/>
    </row>
    <row r="42" spans="1:34" s="38" customFormat="1" ht="19.7" customHeight="1" x14ac:dyDescent="0.15">
      <c r="A42" s="356" t="s">
        <v>106</v>
      </c>
      <c r="B42" s="354"/>
      <c r="C42" s="355"/>
      <c r="D42" s="354">
        <v>2</v>
      </c>
      <c r="E42" s="355"/>
      <c r="F42" s="387">
        <v>1</v>
      </c>
      <c r="G42" s="387"/>
      <c r="H42" s="387"/>
      <c r="I42" s="387"/>
      <c r="J42" s="387">
        <v>2</v>
      </c>
      <c r="K42" s="387"/>
      <c r="L42" s="387"/>
      <c r="M42" s="387"/>
      <c r="N42" s="337">
        <v>3</v>
      </c>
      <c r="O42" s="338"/>
      <c r="P42" s="338"/>
      <c r="Q42" s="339"/>
      <c r="R42" s="337">
        <v>4</v>
      </c>
      <c r="S42" s="338"/>
      <c r="T42" s="338"/>
      <c r="U42" s="339"/>
      <c r="V42" s="337">
        <v>5</v>
      </c>
      <c r="W42" s="338"/>
      <c r="X42" s="338"/>
      <c r="Y42" s="339"/>
      <c r="Z42" s="337" t="s">
        <v>163</v>
      </c>
      <c r="AA42" s="338"/>
      <c r="AB42" s="338"/>
      <c r="AC42" s="272"/>
      <c r="AD42" s="83"/>
      <c r="AE42" s="83"/>
      <c r="AF42" s="83"/>
      <c r="AG42" s="83"/>
      <c r="AH42" s="83"/>
    </row>
    <row r="43" spans="1:34" s="38" customFormat="1" ht="18" customHeight="1" x14ac:dyDescent="0.15">
      <c r="A43" s="356" t="s">
        <v>85</v>
      </c>
      <c r="B43" s="354"/>
      <c r="C43" s="355"/>
      <c r="D43" s="354">
        <f>VLOOKUP(A11,$AE$9:$AF$11,2,FALSE)</f>
        <v>0</v>
      </c>
      <c r="E43" s="355"/>
      <c r="F43" s="388" t="s">
        <v>106</v>
      </c>
      <c r="G43" s="388"/>
      <c r="H43" s="389">
        <v>2</v>
      </c>
      <c r="I43" s="389"/>
      <c r="J43" s="388" t="s">
        <v>106</v>
      </c>
      <c r="K43" s="388"/>
      <c r="L43" s="389">
        <v>2</v>
      </c>
      <c r="M43" s="389"/>
      <c r="N43" s="340" t="s">
        <v>106</v>
      </c>
      <c r="O43" s="341"/>
      <c r="P43" s="342">
        <v>2</v>
      </c>
      <c r="Q43" s="208"/>
      <c r="R43" s="340" t="s">
        <v>106</v>
      </c>
      <c r="S43" s="341"/>
      <c r="T43" s="342">
        <v>2</v>
      </c>
      <c r="U43" s="208"/>
      <c r="V43" s="340" t="s">
        <v>106</v>
      </c>
      <c r="W43" s="341"/>
      <c r="X43" s="342">
        <v>2</v>
      </c>
      <c r="Y43" s="208"/>
      <c r="Z43" s="343">
        <f>SUM(F44:Z44)</f>
        <v>0</v>
      </c>
      <c r="AA43" s="344"/>
      <c r="AB43" s="344"/>
      <c r="AC43" s="345"/>
      <c r="AD43" s="83"/>
      <c r="AE43" s="83"/>
      <c r="AF43" s="83"/>
      <c r="AG43" s="83"/>
      <c r="AH43" s="83"/>
    </row>
    <row r="44" spans="1:34" s="38" customFormat="1" ht="18" customHeight="1" thickBot="1" x14ac:dyDescent="0.2">
      <c r="A44" s="349" t="s">
        <v>166</v>
      </c>
      <c r="B44" s="350"/>
      <c r="C44" s="351"/>
      <c r="D44" s="352">
        <f>SUM(A42:E43)</f>
        <v>2</v>
      </c>
      <c r="E44" s="353"/>
      <c r="F44" s="357">
        <f>H43*G21*G22</f>
        <v>0</v>
      </c>
      <c r="G44" s="358"/>
      <c r="H44" s="358"/>
      <c r="I44" s="359"/>
      <c r="J44" s="357">
        <f>L43*G25*G26</f>
        <v>0</v>
      </c>
      <c r="K44" s="358"/>
      <c r="L44" s="358"/>
      <c r="M44" s="359"/>
      <c r="N44" s="357">
        <f>P43*G29*G30</f>
        <v>0</v>
      </c>
      <c r="O44" s="358"/>
      <c r="P44" s="358"/>
      <c r="Q44" s="359"/>
      <c r="R44" s="357">
        <f>T43*G33*G34</f>
        <v>0</v>
      </c>
      <c r="S44" s="358"/>
      <c r="T44" s="358"/>
      <c r="U44" s="359"/>
      <c r="V44" s="357">
        <f>X43*G37*G38</f>
        <v>0</v>
      </c>
      <c r="W44" s="358"/>
      <c r="X44" s="358"/>
      <c r="Y44" s="359"/>
      <c r="Z44" s="346"/>
      <c r="AA44" s="347"/>
      <c r="AB44" s="347"/>
      <c r="AC44" s="348"/>
      <c r="AD44" s="37"/>
      <c r="AE44" s="37"/>
      <c r="AF44" s="37"/>
      <c r="AG44" s="37"/>
      <c r="AH44" s="37"/>
    </row>
    <row r="45" spans="1:34" ht="18" customHeight="1" x14ac:dyDescent="0.15">
      <c r="A45" s="166" t="s">
        <v>46</v>
      </c>
      <c r="B45" s="126">
        <v>1</v>
      </c>
      <c r="C45" s="169" t="s">
        <v>109</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70"/>
      <c r="AD45" s="6"/>
    </row>
    <row r="46" spans="1:34" ht="18" customHeight="1" x14ac:dyDescent="0.15">
      <c r="A46" s="167"/>
      <c r="B46" s="41">
        <v>2</v>
      </c>
      <c r="C46" s="171" t="s">
        <v>110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2"/>
      <c r="AD46" s="6"/>
    </row>
    <row r="47" spans="1:34" ht="18" customHeight="1" x14ac:dyDescent="0.15">
      <c r="A47" s="167"/>
      <c r="B47" s="41">
        <v>3</v>
      </c>
      <c r="C47" s="171" t="s">
        <v>108</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2"/>
      <c r="AD47" s="6"/>
    </row>
    <row r="48" spans="1:34" ht="18" customHeight="1" x14ac:dyDescent="0.15">
      <c r="A48" s="167"/>
      <c r="B48" s="41">
        <v>4</v>
      </c>
      <c r="C48" s="335" t="s">
        <v>112</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97"/>
    </row>
    <row r="49" spans="1:30" ht="39.950000000000003" customHeight="1" x14ac:dyDescent="0.15">
      <c r="A49" s="167"/>
      <c r="B49" s="123">
        <v>5</v>
      </c>
      <c r="C49" s="410" t="s">
        <v>159</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1"/>
      <c r="AD49" s="6"/>
    </row>
    <row r="50" spans="1:30" ht="18" customHeight="1" thickBot="1" x14ac:dyDescent="0.2">
      <c r="A50" s="168"/>
      <c r="B50" s="119">
        <v>6</v>
      </c>
      <c r="C50" s="333" t="s">
        <v>171</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row>
    <row r="51" spans="1:30" ht="18" customHeight="1" x14ac:dyDescent="0.15"/>
    <row r="52" spans="1:30" ht="18" customHeight="1" x14ac:dyDescent="0.15"/>
    <row r="53" spans="1:30" ht="18" customHeight="1" x14ac:dyDescent="0.15"/>
    <row r="54" spans="1:30" ht="18" customHeight="1" x14ac:dyDescent="0.15"/>
    <row r="55" spans="1:30" ht="18" customHeight="1" x14ac:dyDescent="0.15"/>
  </sheetData>
  <mergeCells count="159">
    <mergeCell ref="A2:AC2"/>
    <mergeCell ref="C49:AC49"/>
    <mergeCell ref="J1:L1"/>
    <mergeCell ref="H17:L20"/>
    <mergeCell ref="S23:X24"/>
    <mergeCell ref="B18:E18"/>
    <mergeCell ref="G18:G20"/>
    <mergeCell ref="Y18:AC18"/>
    <mergeCell ref="B19:E19"/>
    <mergeCell ref="S19:X20"/>
    <mergeCell ref="Y19:AC19"/>
    <mergeCell ref="B20:E20"/>
    <mergeCell ref="Y20:AB20"/>
    <mergeCell ref="S15:X16"/>
    <mergeCell ref="Y15:AC15"/>
    <mergeCell ref="Y16:AC16"/>
    <mergeCell ref="A17:A20"/>
    <mergeCell ref="B17:F17"/>
    <mergeCell ref="O11:T11"/>
    <mergeCell ref="AA11:AB11"/>
    <mergeCell ref="A10:K10"/>
    <mergeCell ref="O10:T10"/>
    <mergeCell ref="AA10:AB10"/>
    <mergeCell ref="C6:N6"/>
    <mergeCell ref="A25:A28"/>
    <mergeCell ref="B25:F25"/>
    <mergeCell ref="H25:L28"/>
    <mergeCell ref="M25:R28"/>
    <mergeCell ref="S25:X26"/>
    <mergeCell ref="N4:Q4"/>
    <mergeCell ref="R4:AC4"/>
    <mergeCell ref="AA6:AB6"/>
    <mergeCell ref="A7:B7"/>
    <mergeCell ref="O7:P7"/>
    <mergeCell ref="Q7:U7"/>
    <mergeCell ref="V7:Y7"/>
    <mergeCell ref="Z7:AB7"/>
    <mergeCell ref="C7:N7"/>
    <mergeCell ref="R6:S6"/>
    <mergeCell ref="A6:B6"/>
    <mergeCell ref="O6:Q6"/>
    <mergeCell ref="M17:R20"/>
    <mergeCell ref="S17:X18"/>
    <mergeCell ref="Y25:AC25"/>
    <mergeCell ref="B26:E26"/>
    <mergeCell ref="A21:A24"/>
    <mergeCell ref="A11:K11"/>
    <mergeCell ref="Y24:AB24"/>
    <mergeCell ref="A29:A32"/>
    <mergeCell ref="F42:I42"/>
    <mergeCell ref="F43:G43"/>
    <mergeCell ref="H43:I43"/>
    <mergeCell ref="J42:M42"/>
    <mergeCell ref="J43:K43"/>
    <mergeCell ref="L43:M43"/>
    <mergeCell ref="N42:Q42"/>
    <mergeCell ref="N43:O43"/>
    <mergeCell ref="P43:Q43"/>
    <mergeCell ref="B34:E34"/>
    <mergeCell ref="G34:G36"/>
    <mergeCell ref="H33:L36"/>
    <mergeCell ref="M33:R36"/>
    <mergeCell ref="F41:AC41"/>
    <mergeCell ref="A9:K9"/>
    <mergeCell ref="O9:T9"/>
    <mergeCell ref="AA9:AB9"/>
    <mergeCell ref="B21:F21"/>
    <mergeCell ref="H21:L24"/>
    <mergeCell ref="M21:R24"/>
    <mergeCell ref="S21:X22"/>
    <mergeCell ref="Y21:AC21"/>
    <mergeCell ref="B22:E22"/>
    <mergeCell ref="G22:G24"/>
    <mergeCell ref="Y22:AC22"/>
    <mergeCell ref="B23:E23"/>
    <mergeCell ref="H13:L13"/>
    <mergeCell ref="H14:L16"/>
    <mergeCell ref="A13:A16"/>
    <mergeCell ref="B13:F13"/>
    <mergeCell ref="Y17:AC17"/>
    <mergeCell ref="A12:AC12"/>
    <mergeCell ref="S35:X36"/>
    <mergeCell ref="Y35:AC35"/>
    <mergeCell ref="Y31:AC31"/>
    <mergeCell ref="B32:E32"/>
    <mergeCell ref="Y32:AB32"/>
    <mergeCell ref="G26:G28"/>
    <mergeCell ref="Y26:AC26"/>
    <mergeCell ref="B27:E27"/>
    <mergeCell ref="S27:X28"/>
    <mergeCell ref="Y27:AC27"/>
    <mergeCell ref="B28:E28"/>
    <mergeCell ref="Y28:AB28"/>
    <mergeCell ref="G13:G16"/>
    <mergeCell ref="M13:R16"/>
    <mergeCell ref="S13:X14"/>
    <mergeCell ref="Y13:AC13"/>
    <mergeCell ref="B14:F16"/>
    <mergeCell ref="Y14:AC14"/>
    <mergeCell ref="Y23:AC23"/>
    <mergeCell ref="B24:E24"/>
    <mergeCell ref="B29:F29"/>
    <mergeCell ref="H29:L32"/>
    <mergeCell ref="M29:R32"/>
    <mergeCell ref="S29:X30"/>
    <mergeCell ref="Y29:AC29"/>
    <mergeCell ref="B30:E30"/>
    <mergeCell ref="G30:G32"/>
    <mergeCell ref="Y30:AC30"/>
    <mergeCell ref="B31:E31"/>
    <mergeCell ref="S31:X32"/>
    <mergeCell ref="V42:Y42"/>
    <mergeCell ref="A41:E41"/>
    <mergeCell ref="Y34:AC34"/>
    <mergeCell ref="B35:E35"/>
    <mergeCell ref="A37:A40"/>
    <mergeCell ref="B37:F37"/>
    <mergeCell ref="H37:L40"/>
    <mergeCell ref="M37:R40"/>
    <mergeCell ref="S37:X38"/>
    <mergeCell ref="Y37:AC37"/>
    <mergeCell ref="B38:E38"/>
    <mergeCell ref="G38:G40"/>
    <mergeCell ref="Y38:AC38"/>
    <mergeCell ref="B39:E39"/>
    <mergeCell ref="S39:X40"/>
    <mergeCell ref="Y39:AC39"/>
    <mergeCell ref="B40:E40"/>
    <mergeCell ref="Y40:AB40"/>
    <mergeCell ref="A33:A36"/>
    <mergeCell ref="B33:F33"/>
    <mergeCell ref="S33:X34"/>
    <mergeCell ref="Y33:AC33"/>
    <mergeCell ref="B36:E36"/>
    <mergeCell ref="Y36:AB36"/>
    <mergeCell ref="C50:AC50"/>
    <mergeCell ref="A45:A50"/>
    <mergeCell ref="C45:AC45"/>
    <mergeCell ref="C46:AC46"/>
    <mergeCell ref="C47:AC47"/>
    <mergeCell ref="C48:AC48"/>
    <mergeCell ref="R42:U42"/>
    <mergeCell ref="R43:S43"/>
    <mergeCell ref="T43:U43"/>
    <mergeCell ref="Z43:AC44"/>
    <mergeCell ref="V43:W43"/>
    <mergeCell ref="X43:Y43"/>
    <mergeCell ref="Z42:AC42"/>
    <mergeCell ref="A44:C44"/>
    <mergeCell ref="D44:E44"/>
    <mergeCell ref="D43:E43"/>
    <mergeCell ref="A43:C43"/>
    <mergeCell ref="A42:C42"/>
    <mergeCell ref="D42:E42"/>
    <mergeCell ref="F44:I44"/>
    <mergeCell ref="J44:M44"/>
    <mergeCell ref="N44:Q44"/>
    <mergeCell ref="R44:U44"/>
    <mergeCell ref="V44:Y44"/>
  </mergeCells>
  <phoneticPr fontId="1"/>
  <dataValidations count="4">
    <dataValidation type="list" allowBlank="1" showInputMessage="1" showErrorMessage="1" sqref="B17:C17 B37:C37 B33:C33 B29:C29 B25:C25 B21:C21" xr:uid="{DBBC1AEB-EF4A-4441-A7B3-E3F1CE5CC0F1}">
      <formula1>$AE$13:$AE$15</formula1>
    </dataValidation>
    <dataValidation type="list" allowBlank="1" showInputMessage="1" showErrorMessage="1" sqref="H17:L40" xr:uid="{03DC869D-2222-451D-B3A1-99741681FBD5}">
      <formula1>$AG$13:$AG$16</formula1>
    </dataValidation>
    <dataValidation type="list" allowBlank="1" showInputMessage="1" showErrorMessage="1" sqref="A11:K11" xr:uid="{91E70C25-6AF8-4E85-B74B-4BF3D58228CC}">
      <formula1>$AE$9:$AE$11</formula1>
    </dataValidation>
    <dataValidation type="list" allowBlank="1" showInputMessage="1" showErrorMessage="1" sqref="F18:F20 F22:F24 F26:F28 F30:F32 F34:F36 F38:F40" xr:uid="{EA105F5F-00DD-40B1-B07E-4E0F5E461B45}">
      <formula1>$AE$6:$AE$7</formula1>
    </dataValidation>
  </dataValidations>
  <printOptions horizontalCentered="1"/>
  <pageMargins left="0.39370078740157483" right="0.39370078740157483" top="0.59055118110236227" bottom="0.59055118110236227" header="0.59055118110236227" footer="0.3937007874015748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691E-5092-4519-B42A-2D9E4B5C761B}">
  <sheetPr>
    <pageSetUpPr fitToPage="1"/>
  </sheetPr>
  <dimension ref="A1:AT56"/>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17.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92</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113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75"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s="38" customFormat="1" ht="19.7" customHeight="1" thickBot="1" x14ac:dyDescent="0.2">
      <c r="A6" s="393" t="s">
        <v>0</v>
      </c>
      <c r="B6" s="394"/>
      <c r="C6" s="426" t="s">
        <v>24</v>
      </c>
      <c r="D6" s="427"/>
      <c r="E6" s="427"/>
      <c r="F6" s="427"/>
      <c r="G6" s="427"/>
      <c r="H6" s="427"/>
      <c r="I6" s="427"/>
      <c r="J6" s="427"/>
      <c r="K6" s="427"/>
      <c r="L6" s="427"/>
      <c r="M6" s="427"/>
      <c r="N6" s="428"/>
      <c r="O6" s="395" t="s">
        <v>25</v>
      </c>
      <c r="P6" s="407"/>
      <c r="Q6" s="407"/>
      <c r="R6" s="403"/>
      <c r="S6" s="392"/>
      <c r="T6" s="93" t="s">
        <v>94</v>
      </c>
      <c r="U6" s="93"/>
      <c r="V6" s="93" t="s">
        <v>150</v>
      </c>
      <c r="W6" s="93"/>
      <c r="X6" s="93" t="s">
        <v>151</v>
      </c>
      <c r="Y6" s="93"/>
      <c r="Z6" s="46" t="s">
        <v>27</v>
      </c>
      <c r="AA6" s="392"/>
      <c r="AB6" s="392"/>
      <c r="AC6" s="47" t="s">
        <v>28</v>
      </c>
      <c r="AD6" s="2"/>
      <c r="AE6" s="79" t="s">
        <v>77</v>
      </c>
      <c r="AF6" s="72"/>
      <c r="AG6" s="72"/>
      <c r="AH6" s="72"/>
    </row>
    <row r="7" spans="1:46" s="38" customFormat="1" ht="19.7" customHeight="1" thickBot="1" x14ac:dyDescent="0.2">
      <c r="A7" s="393" t="s">
        <v>23</v>
      </c>
      <c r="B7" s="394"/>
      <c r="C7" s="404"/>
      <c r="D7" s="405"/>
      <c r="E7" s="405"/>
      <c r="F7" s="405"/>
      <c r="G7" s="405"/>
      <c r="H7" s="405"/>
      <c r="I7" s="405"/>
      <c r="J7" s="405"/>
      <c r="K7" s="405"/>
      <c r="L7" s="405"/>
      <c r="M7" s="405"/>
      <c r="N7" s="406"/>
      <c r="O7" s="395" t="s">
        <v>26</v>
      </c>
      <c r="P7" s="396"/>
      <c r="Q7" s="397"/>
      <c r="R7" s="398"/>
      <c r="S7" s="398"/>
      <c r="T7" s="398"/>
      <c r="U7" s="399"/>
      <c r="V7" s="400" t="s">
        <v>29</v>
      </c>
      <c r="W7" s="401"/>
      <c r="X7" s="401"/>
      <c r="Y7" s="402"/>
      <c r="Z7" s="403"/>
      <c r="AA7" s="392"/>
      <c r="AB7" s="392"/>
      <c r="AC7" s="48" t="s">
        <v>31</v>
      </c>
      <c r="AD7" s="2"/>
      <c r="AE7" s="79" t="s">
        <v>32</v>
      </c>
      <c r="AF7" s="72"/>
      <c r="AG7" s="72"/>
      <c r="AH7" s="72"/>
    </row>
    <row r="8" spans="1:46" s="38" customFormat="1" ht="19.7" customHeight="1" thickBot="1" x14ac:dyDescent="0.2">
      <c r="A8" s="106" t="s">
        <v>176</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c r="AD8" s="2"/>
      <c r="AG8" s="72"/>
      <c r="AH8" s="72"/>
    </row>
    <row r="9" spans="1:46" s="38" customFormat="1" ht="19.7" customHeight="1" x14ac:dyDescent="0.15">
      <c r="A9" s="374" t="s">
        <v>103</v>
      </c>
      <c r="B9" s="375"/>
      <c r="C9" s="375"/>
      <c r="D9" s="375"/>
      <c r="E9" s="375"/>
      <c r="F9" s="375"/>
      <c r="G9" s="375"/>
      <c r="H9" s="375"/>
      <c r="I9" s="375"/>
      <c r="J9" s="375"/>
      <c r="K9" s="375"/>
      <c r="L9" s="49" t="s">
        <v>30</v>
      </c>
      <c r="M9" s="50"/>
      <c r="N9" s="50"/>
      <c r="O9" s="376"/>
      <c r="P9" s="376"/>
      <c r="Q9" s="376"/>
      <c r="R9" s="376"/>
      <c r="S9" s="376"/>
      <c r="T9" s="376"/>
      <c r="U9" s="51" t="s">
        <v>33</v>
      </c>
      <c r="V9" s="52"/>
      <c r="W9" s="51"/>
      <c r="X9" s="51"/>
      <c r="Y9" s="53"/>
      <c r="Z9" s="54" t="s">
        <v>93</v>
      </c>
      <c r="AA9" s="377"/>
      <c r="AB9" s="377"/>
      <c r="AC9" s="55" t="s">
        <v>94</v>
      </c>
      <c r="AD9" s="2"/>
      <c r="AE9" s="79" t="s">
        <v>95</v>
      </c>
      <c r="AF9" s="79">
        <v>1.5</v>
      </c>
      <c r="AG9" s="74"/>
      <c r="AH9" s="73"/>
      <c r="AI9" s="57"/>
      <c r="AJ9" s="40"/>
      <c r="AK9" s="56"/>
      <c r="AL9" s="58"/>
      <c r="AM9" s="59"/>
      <c r="AN9" s="59"/>
      <c r="AO9" s="59"/>
      <c r="AP9" s="59"/>
      <c r="AQ9" s="59"/>
      <c r="AR9" s="59"/>
      <c r="AS9" s="59"/>
      <c r="AT9" s="59"/>
    </row>
    <row r="10" spans="1:46" s="38" customFormat="1" ht="19.7" customHeight="1" x14ac:dyDescent="0.15">
      <c r="A10" s="374" t="s">
        <v>32</v>
      </c>
      <c r="B10" s="375"/>
      <c r="C10" s="375"/>
      <c r="D10" s="375"/>
      <c r="E10" s="375"/>
      <c r="F10" s="375"/>
      <c r="G10" s="375"/>
      <c r="H10" s="375"/>
      <c r="I10" s="375"/>
      <c r="J10" s="375"/>
      <c r="K10" s="375"/>
      <c r="L10" s="49" t="s">
        <v>30</v>
      </c>
      <c r="M10" s="50"/>
      <c r="N10" s="50"/>
      <c r="O10" s="424"/>
      <c r="P10" s="424"/>
      <c r="Q10" s="424"/>
      <c r="R10" s="424"/>
      <c r="S10" s="424"/>
      <c r="T10" s="424"/>
      <c r="U10" s="62" t="s">
        <v>33</v>
      </c>
      <c r="V10" s="63"/>
      <c r="W10" s="62"/>
      <c r="X10" s="62"/>
      <c r="Y10" s="64"/>
      <c r="Z10" s="65" t="s">
        <v>93</v>
      </c>
      <c r="AA10" s="425"/>
      <c r="AB10" s="425"/>
      <c r="AC10" s="66" t="s">
        <v>94</v>
      </c>
      <c r="AD10" s="2"/>
      <c r="AE10" s="39" t="s">
        <v>32</v>
      </c>
      <c r="AF10" s="39"/>
      <c r="AG10" s="74"/>
      <c r="AH10" s="73"/>
      <c r="AI10" s="57"/>
      <c r="AJ10" s="40"/>
      <c r="AK10" s="56"/>
      <c r="AL10" s="58"/>
      <c r="AM10" s="59"/>
      <c r="AN10" s="59"/>
      <c r="AO10" s="59"/>
      <c r="AP10" s="59"/>
      <c r="AQ10" s="59"/>
      <c r="AR10" s="59"/>
      <c r="AS10" s="59"/>
      <c r="AT10" s="59"/>
    </row>
    <row r="11" spans="1:46" s="38" customFormat="1" ht="19.7" customHeight="1" thickBot="1" x14ac:dyDescent="0.2">
      <c r="A11" s="408" t="s">
        <v>32</v>
      </c>
      <c r="B11" s="409"/>
      <c r="C11" s="409"/>
      <c r="D11" s="409"/>
      <c r="E11" s="409"/>
      <c r="F11" s="409"/>
      <c r="G11" s="409"/>
      <c r="H11" s="409"/>
      <c r="I11" s="409"/>
      <c r="J11" s="409"/>
      <c r="K11" s="409"/>
      <c r="L11" s="49" t="s">
        <v>30</v>
      </c>
      <c r="M11" s="50"/>
      <c r="N11" s="50"/>
      <c r="O11" s="422"/>
      <c r="P11" s="422"/>
      <c r="Q11" s="422"/>
      <c r="R11" s="422"/>
      <c r="S11" s="422"/>
      <c r="T11" s="422"/>
      <c r="U11" s="67" t="s">
        <v>33</v>
      </c>
      <c r="V11" s="68"/>
      <c r="W11" s="67"/>
      <c r="X11" s="67"/>
      <c r="Y11" s="69"/>
      <c r="Z11" s="70" t="s">
        <v>93</v>
      </c>
      <c r="AA11" s="423"/>
      <c r="AB11" s="423"/>
      <c r="AC11" s="71" t="s">
        <v>94</v>
      </c>
      <c r="AD11" s="2"/>
      <c r="AG11" s="74"/>
      <c r="AH11" s="73"/>
      <c r="AI11" s="57"/>
      <c r="AJ11" s="40"/>
      <c r="AK11" s="56"/>
      <c r="AL11" s="60"/>
      <c r="AM11" s="61"/>
      <c r="AN11" s="61"/>
      <c r="AO11" s="61"/>
      <c r="AP11" s="61"/>
      <c r="AQ11" s="61"/>
      <c r="AR11" s="61"/>
      <c r="AS11" s="61"/>
      <c r="AT11" s="61"/>
    </row>
    <row r="12" spans="1:46" s="38" customFormat="1" ht="19.7" customHeight="1" thickBot="1" x14ac:dyDescent="0.2">
      <c r="A12" s="384" t="s">
        <v>179</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6"/>
      <c r="AD12" s="37"/>
      <c r="AE12" s="76" t="s">
        <v>104</v>
      </c>
      <c r="AF12" s="77">
        <v>1.5</v>
      </c>
      <c r="AG12" s="75"/>
      <c r="AH12" s="75"/>
      <c r="AI12" s="43"/>
      <c r="AJ12" s="43"/>
      <c r="AK12" s="44"/>
      <c r="AL12" s="43"/>
    </row>
    <row r="13" spans="1:46" ht="18" customHeight="1" x14ac:dyDescent="0.15">
      <c r="A13" s="220" t="s">
        <v>13</v>
      </c>
      <c r="B13" s="241" t="s">
        <v>78</v>
      </c>
      <c r="C13" s="242"/>
      <c r="D13" s="242"/>
      <c r="E13" s="242"/>
      <c r="F13" s="243"/>
      <c r="G13" s="238" t="s">
        <v>172</v>
      </c>
      <c r="H13" s="380" t="s">
        <v>98</v>
      </c>
      <c r="I13" s="380"/>
      <c r="J13" s="380"/>
      <c r="K13" s="380"/>
      <c r="L13" s="380"/>
      <c r="M13" s="223" t="s">
        <v>2</v>
      </c>
      <c r="N13" s="223"/>
      <c r="O13" s="223"/>
      <c r="P13" s="223"/>
      <c r="Q13" s="223"/>
      <c r="R13" s="223"/>
      <c r="S13" s="257" t="s">
        <v>6</v>
      </c>
      <c r="T13" s="258"/>
      <c r="U13" s="258"/>
      <c r="V13" s="258"/>
      <c r="W13" s="258"/>
      <c r="X13" s="259"/>
      <c r="Y13" s="226" t="s">
        <v>82</v>
      </c>
      <c r="Z13" s="227"/>
      <c r="AA13" s="227"/>
      <c r="AB13" s="227"/>
      <c r="AC13" s="372"/>
      <c r="AD13" s="8"/>
      <c r="AE13" s="76" t="s">
        <v>105</v>
      </c>
      <c r="AF13" s="77">
        <v>1.5</v>
      </c>
    </row>
    <row r="14" spans="1:46" ht="18" customHeight="1" x14ac:dyDescent="0.15">
      <c r="A14" s="221"/>
      <c r="B14" s="244" t="s">
        <v>149</v>
      </c>
      <c r="C14" s="245"/>
      <c r="D14" s="245"/>
      <c r="E14" s="245"/>
      <c r="F14" s="245"/>
      <c r="G14" s="239"/>
      <c r="H14" s="381" t="s">
        <v>97</v>
      </c>
      <c r="I14" s="381"/>
      <c r="J14" s="381"/>
      <c r="K14" s="381"/>
      <c r="L14" s="381"/>
      <c r="M14" s="224"/>
      <c r="N14" s="224"/>
      <c r="O14" s="224"/>
      <c r="P14" s="224"/>
      <c r="Q14" s="224"/>
      <c r="R14" s="224"/>
      <c r="S14" s="260"/>
      <c r="T14" s="261"/>
      <c r="U14" s="261"/>
      <c r="V14" s="261"/>
      <c r="W14" s="261"/>
      <c r="X14" s="262"/>
      <c r="Y14" s="224" t="s">
        <v>3</v>
      </c>
      <c r="Z14" s="224"/>
      <c r="AA14" s="224"/>
      <c r="AB14" s="224"/>
      <c r="AC14" s="373"/>
      <c r="AD14" s="8"/>
      <c r="AE14" s="76" t="s">
        <v>32</v>
      </c>
      <c r="AF14" s="77"/>
      <c r="AI14" s="26"/>
    </row>
    <row r="15" spans="1:46" ht="18" customHeight="1" x14ac:dyDescent="0.15">
      <c r="A15" s="221"/>
      <c r="B15" s="244"/>
      <c r="C15" s="245"/>
      <c r="D15" s="245"/>
      <c r="E15" s="245"/>
      <c r="F15" s="245"/>
      <c r="G15" s="239"/>
      <c r="H15" s="381"/>
      <c r="I15" s="381"/>
      <c r="J15" s="381"/>
      <c r="K15" s="381"/>
      <c r="L15" s="381"/>
      <c r="M15" s="224"/>
      <c r="N15" s="224"/>
      <c r="O15" s="224"/>
      <c r="P15" s="224"/>
      <c r="Q15" s="224"/>
      <c r="R15" s="224"/>
      <c r="S15" s="251" t="s">
        <v>74</v>
      </c>
      <c r="T15" s="252"/>
      <c r="U15" s="252"/>
      <c r="V15" s="252"/>
      <c r="W15" s="252"/>
      <c r="X15" s="253"/>
      <c r="Y15" s="224" t="s">
        <v>4</v>
      </c>
      <c r="Z15" s="224"/>
      <c r="AA15" s="224"/>
      <c r="AB15" s="224"/>
      <c r="AC15" s="373"/>
      <c r="AD15" s="8"/>
      <c r="AI15" s="26"/>
    </row>
    <row r="16" spans="1:46" ht="18" customHeight="1" thickBot="1" x14ac:dyDescent="0.2">
      <c r="A16" s="222"/>
      <c r="B16" s="246"/>
      <c r="C16" s="247"/>
      <c r="D16" s="247"/>
      <c r="E16" s="247"/>
      <c r="F16" s="247"/>
      <c r="G16" s="240"/>
      <c r="H16" s="382"/>
      <c r="I16" s="382"/>
      <c r="J16" s="382"/>
      <c r="K16" s="382"/>
      <c r="L16" s="382"/>
      <c r="M16" s="225"/>
      <c r="N16" s="225"/>
      <c r="O16" s="225"/>
      <c r="P16" s="225"/>
      <c r="Q16" s="225"/>
      <c r="R16" s="225"/>
      <c r="S16" s="254"/>
      <c r="T16" s="255"/>
      <c r="U16" s="255"/>
      <c r="V16" s="255"/>
      <c r="W16" s="255"/>
      <c r="X16" s="256"/>
      <c r="Y16" s="225" t="s">
        <v>5</v>
      </c>
      <c r="Z16" s="225"/>
      <c r="AA16" s="225"/>
      <c r="AB16" s="225"/>
      <c r="AC16" s="418"/>
      <c r="AD16" s="8"/>
      <c r="AE16" s="78" t="s">
        <v>11</v>
      </c>
      <c r="AF16" s="80">
        <v>1</v>
      </c>
      <c r="AG16" s="25" t="s">
        <v>99</v>
      </c>
      <c r="AH16" s="81">
        <v>1</v>
      </c>
    </row>
    <row r="17" spans="1:34" ht="18" customHeight="1" x14ac:dyDescent="0.15">
      <c r="A17" s="175" t="s">
        <v>164</v>
      </c>
      <c r="B17" s="442" t="s">
        <v>102</v>
      </c>
      <c r="C17" s="443"/>
      <c r="D17" s="443"/>
      <c r="E17" s="443"/>
      <c r="F17" s="444"/>
      <c r="G17" s="31">
        <f>VLOOKUP(B17,$AE$16:$AF$18,2,FALSE)</f>
        <v>0.8</v>
      </c>
      <c r="H17" s="412" t="s">
        <v>100</v>
      </c>
      <c r="I17" s="412"/>
      <c r="J17" s="412"/>
      <c r="K17" s="412"/>
      <c r="L17" s="412"/>
      <c r="M17" s="179" t="s">
        <v>72</v>
      </c>
      <c r="N17" s="179"/>
      <c r="O17" s="179"/>
      <c r="P17" s="179"/>
      <c r="Q17" s="179"/>
      <c r="R17" s="179"/>
      <c r="S17" s="191" t="s">
        <v>71</v>
      </c>
      <c r="T17" s="192"/>
      <c r="U17" s="192"/>
      <c r="V17" s="192"/>
      <c r="W17" s="192"/>
      <c r="X17" s="193"/>
      <c r="Y17" s="183" t="s">
        <v>73</v>
      </c>
      <c r="Z17" s="183"/>
      <c r="AA17" s="183"/>
      <c r="AB17" s="183"/>
      <c r="AC17" s="383"/>
      <c r="AD17" s="41"/>
      <c r="AE17" s="78" t="s">
        <v>12</v>
      </c>
      <c r="AF17" s="80">
        <v>0.8</v>
      </c>
      <c r="AG17" s="25" t="s">
        <v>100</v>
      </c>
      <c r="AH17" s="81">
        <v>0.8</v>
      </c>
    </row>
    <row r="18" spans="1:34" ht="18" customHeight="1" x14ac:dyDescent="0.15">
      <c r="A18" s="176"/>
      <c r="B18" s="415" t="s">
        <v>79</v>
      </c>
      <c r="C18" s="416"/>
      <c r="D18" s="416"/>
      <c r="E18" s="417"/>
      <c r="F18" s="22" t="s">
        <v>32</v>
      </c>
      <c r="G18" s="248">
        <f>VLOOKUP(H17,$AG$16:$AH$19,2,FALSE)</f>
        <v>0.8</v>
      </c>
      <c r="H18" s="413"/>
      <c r="I18" s="413"/>
      <c r="J18" s="413"/>
      <c r="K18" s="413"/>
      <c r="L18" s="413"/>
      <c r="M18" s="180"/>
      <c r="N18" s="180"/>
      <c r="O18" s="180"/>
      <c r="P18" s="180"/>
      <c r="Q18" s="180"/>
      <c r="R18" s="180"/>
      <c r="S18" s="194"/>
      <c r="T18" s="195"/>
      <c r="U18" s="195"/>
      <c r="V18" s="195"/>
      <c r="W18" s="195"/>
      <c r="X18" s="196"/>
      <c r="Y18" s="184" t="s">
        <v>17</v>
      </c>
      <c r="Z18" s="184"/>
      <c r="AA18" s="184"/>
      <c r="AB18" s="184"/>
      <c r="AC18" s="365"/>
      <c r="AD18" s="41"/>
      <c r="AE18" s="25" t="s">
        <v>16</v>
      </c>
      <c r="AF18" s="80"/>
      <c r="AG18" s="25" t="s">
        <v>101</v>
      </c>
      <c r="AH18" s="81">
        <v>0.5</v>
      </c>
    </row>
    <row r="19" spans="1:34" ht="18" customHeight="1" x14ac:dyDescent="0.15">
      <c r="A19" s="177"/>
      <c r="B19" s="285" t="s">
        <v>80</v>
      </c>
      <c r="C19" s="286"/>
      <c r="D19" s="286"/>
      <c r="E19" s="287"/>
      <c r="F19" s="23" t="s">
        <v>32</v>
      </c>
      <c r="G19" s="249"/>
      <c r="H19" s="413"/>
      <c r="I19" s="413"/>
      <c r="J19" s="413"/>
      <c r="K19" s="413"/>
      <c r="L19" s="413"/>
      <c r="M19" s="181"/>
      <c r="N19" s="181"/>
      <c r="O19" s="181"/>
      <c r="P19" s="181"/>
      <c r="Q19" s="181"/>
      <c r="R19" s="181"/>
      <c r="S19" s="185" t="s">
        <v>75</v>
      </c>
      <c r="T19" s="186"/>
      <c r="U19" s="186"/>
      <c r="V19" s="186"/>
      <c r="W19" s="186"/>
      <c r="X19" s="187"/>
      <c r="Y19" s="296" t="s">
        <v>20</v>
      </c>
      <c r="Z19" s="297"/>
      <c r="AA19" s="297"/>
      <c r="AB19" s="297"/>
      <c r="AC19" s="366"/>
      <c r="AD19" s="45"/>
      <c r="AE19" s="7"/>
      <c r="AF19" s="80"/>
      <c r="AG19" s="25" t="s">
        <v>16</v>
      </c>
      <c r="AH19" s="82"/>
    </row>
    <row r="20" spans="1:34" ht="18" customHeight="1" thickBot="1" x14ac:dyDescent="0.2">
      <c r="A20" s="178"/>
      <c r="B20" s="367" t="s">
        <v>81</v>
      </c>
      <c r="C20" s="368"/>
      <c r="D20" s="368"/>
      <c r="E20" s="369"/>
      <c r="F20" s="24" t="s">
        <v>76</v>
      </c>
      <c r="G20" s="250"/>
      <c r="H20" s="414"/>
      <c r="I20" s="414"/>
      <c r="J20" s="414"/>
      <c r="K20" s="414"/>
      <c r="L20" s="414"/>
      <c r="M20" s="182"/>
      <c r="N20" s="182"/>
      <c r="O20" s="182"/>
      <c r="P20" s="182"/>
      <c r="Q20" s="182"/>
      <c r="R20" s="182"/>
      <c r="S20" s="188"/>
      <c r="T20" s="189"/>
      <c r="U20" s="189"/>
      <c r="V20" s="189"/>
      <c r="W20" s="189"/>
      <c r="X20" s="190"/>
      <c r="Y20" s="294">
        <v>8500</v>
      </c>
      <c r="Z20" s="295"/>
      <c r="AA20" s="295"/>
      <c r="AB20" s="295"/>
      <c r="AC20" s="84" t="s">
        <v>8</v>
      </c>
      <c r="AD20" s="41"/>
    </row>
    <row r="21" spans="1:34" ht="18" customHeight="1" thickTop="1" x14ac:dyDescent="0.15">
      <c r="A21" s="216">
        <v>1</v>
      </c>
      <c r="B21" s="313" t="s">
        <v>15</v>
      </c>
      <c r="C21" s="314"/>
      <c r="D21" s="314"/>
      <c r="E21" s="314"/>
      <c r="F21" s="315"/>
      <c r="G21" s="32">
        <f>VLOOKUP(B21,$AE$16:$AF$18,2,FALSE)</f>
        <v>0</v>
      </c>
      <c r="H21" s="378" t="s">
        <v>15</v>
      </c>
      <c r="I21" s="378"/>
      <c r="J21" s="378"/>
      <c r="K21" s="378"/>
      <c r="L21" s="378"/>
      <c r="M21" s="268"/>
      <c r="N21" s="268"/>
      <c r="O21" s="268"/>
      <c r="P21" s="268"/>
      <c r="Q21" s="268"/>
      <c r="R21" s="268"/>
      <c r="S21" s="313"/>
      <c r="T21" s="314"/>
      <c r="U21" s="314"/>
      <c r="V21" s="314"/>
      <c r="W21" s="314"/>
      <c r="X21" s="315"/>
      <c r="Y21" s="299"/>
      <c r="Z21" s="299"/>
      <c r="AA21" s="299"/>
      <c r="AB21" s="299"/>
      <c r="AC21" s="379"/>
      <c r="AD21" s="41"/>
    </row>
    <row r="22" spans="1:34" ht="18" customHeight="1" x14ac:dyDescent="0.15">
      <c r="A22" s="176"/>
      <c r="B22" s="285" t="s">
        <v>79</v>
      </c>
      <c r="C22" s="286"/>
      <c r="D22" s="286"/>
      <c r="E22" s="287"/>
      <c r="F22" s="22" t="s">
        <v>32</v>
      </c>
      <c r="G22" s="306">
        <f>VLOOKUP(H21,$AG$16:$AH$19,2,FALSE)</f>
        <v>0</v>
      </c>
      <c r="H22" s="263"/>
      <c r="I22" s="263"/>
      <c r="J22" s="263"/>
      <c r="K22" s="263"/>
      <c r="L22" s="263"/>
      <c r="M22" s="180"/>
      <c r="N22" s="180"/>
      <c r="O22" s="180"/>
      <c r="P22" s="180"/>
      <c r="Q22" s="180"/>
      <c r="R22" s="180"/>
      <c r="S22" s="308"/>
      <c r="T22" s="309"/>
      <c r="U22" s="309"/>
      <c r="V22" s="309"/>
      <c r="W22" s="309"/>
      <c r="X22" s="310"/>
      <c r="Y22" s="307" t="s">
        <v>9</v>
      </c>
      <c r="Z22" s="307"/>
      <c r="AA22" s="307"/>
      <c r="AB22" s="307"/>
      <c r="AC22" s="363"/>
      <c r="AD22" s="41"/>
    </row>
    <row r="23" spans="1:34" ht="18" customHeight="1" x14ac:dyDescent="0.15">
      <c r="A23" s="176"/>
      <c r="B23" s="285" t="s">
        <v>80</v>
      </c>
      <c r="C23" s="286"/>
      <c r="D23" s="286"/>
      <c r="E23" s="287"/>
      <c r="F23" s="22" t="s">
        <v>32</v>
      </c>
      <c r="G23" s="306"/>
      <c r="H23" s="263"/>
      <c r="I23" s="263"/>
      <c r="J23" s="263"/>
      <c r="K23" s="263"/>
      <c r="L23" s="263"/>
      <c r="M23" s="180"/>
      <c r="N23" s="180"/>
      <c r="O23" s="180"/>
      <c r="P23" s="180"/>
      <c r="Q23" s="180"/>
      <c r="R23" s="180"/>
      <c r="S23" s="308"/>
      <c r="T23" s="309"/>
      <c r="U23" s="309"/>
      <c r="V23" s="309"/>
      <c r="W23" s="309"/>
      <c r="X23" s="310"/>
      <c r="Y23" s="296" t="s">
        <v>7</v>
      </c>
      <c r="Z23" s="297"/>
      <c r="AA23" s="297"/>
      <c r="AB23" s="297"/>
      <c r="AC23" s="366"/>
      <c r="AD23" s="45"/>
    </row>
    <row r="24" spans="1:34" ht="18" customHeight="1" x14ac:dyDescent="0.15">
      <c r="A24" s="176"/>
      <c r="B24" s="285" t="s">
        <v>81</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311"/>
      <c r="Z24" s="312"/>
      <c r="AA24" s="312"/>
      <c r="AB24" s="312"/>
      <c r="AC24" s="87" t="s">
        <v>8</v>
      </c>
      <c r="AD24" s="41"/>
    </row>
    <row r="25" spans="1:34" ht="18" customHeight="1" x14ac:dyDescent="0.15">
      <c r="A25" s="176">
        <v>2</v>
      </c>
      <c r="B25" s="308" t="s">
        <v>15</v>
      </c>
      <c r="C25" s="309"/>
      <c r="D25" s="309"/>
      <c r="E25" s="309"/>
      <c r="F25" s="310"/>
      <c r="G25" s="92">
        <f>VLOOKUP(B25,$AE$16:$AF$18,2,FALSE)</f>
        <v>0</v>
      </c>
      <c r="H25" s="263" t="s">
        <v>15</v>
      </c>
      <c r="I25" s="263"/>
      <c r="J25" s="263"/>
      <c r="K25" s="263"/>
      <c r="L25" s="263"/>
      <c r="M25" s="180"/>
      <c r="N25" s="180"/>
      <c r="O25" s="180"/>
      <c r="P25" s="180"/>
      <c r="Q25" s="180"/>
      <c r="R25" s="180"/>
      <c r="S25" s="308"/>
      <c r="T25" s="309"/>
      <c r="U25" s="309"/>
      <c r="V25" s="309"/>
      <c r="W25" s="309"/>
      <c r="X25" s="310"/>
      <c r="Y25" s="184"/>
      <c r="Z25" s="184"/>
      <c r="AA25" s="184"/>
      <c r="AB25" s="184"/>
      <c r="AC25" s="365"/>
      <c r="AD25" s="41"/>
    </row>
    <row r="26" spans="1:34" ht="18" customHeight="1" x14ac:dyDescent="0.15">
      <c r="A26" s="176"/>
      <c r="B26" s="285" t="s">
        <v>79</v>
      </c>
      <c r="C26" s="286"/>
      <c r="D26" s="286"/>
      <c r="E26" s="287"/>
      <c r="F26" s="22" t="s">
        <v>32</v>
      </c>
      <c r="G26" s="306">
        <f>VLOOKUP(H25,$AG$16:$AH$19,2,FALSE)</f>
        <v>0</v>
      </c>
      <c r="H26" s="263"/>
      <c r="I26" s="263"/>
      <c r="J26" s="263"/>
      <c r="K26" s="263"/>
      <c r="L26" s="263"/>
      <c r="M26" s="180"/>
      <c r="N26" s="180"/>
      <c r="O26" s="180"/>
      <c r="P26" s="180"/>
      <c r="Q26" s="180"/>
      <c r="R26" s="180"/>
      <c r="S26" s="308"/>
      <c r="T26" s="309"/>
      <c r="U26" s="309"/>
      <c r="V26" s="309"/>
      <c r="W26" s="309"/>
      <c r="X26" s="310"/>
      <c r="Y26" s="307" t="s">
        <v>9</v>
      </c>
      <c r="Z26" s="307"/>
      <c r="AA26" s="307"/>
      <c r="AB26" s="307"/>
      <c r="AC26" s="363"/>
      <c r="AD26" s="41"/>
    </row>
    <row r="27" spans="1:34" ht="18" customHeight="1" x14ac:dyDescent="0.15">
      <c r="A27" s="176"/>
      <c r="B27" s="285" t="s">
        <v>80</v>
      </c>
      <c r="C27" s="286"/>
      <c r="D27" s="286"/>
      <c r="E27" s="287"/>
      <c r="F27" s="22" t="s">
        <v>32</v>
      </c>
      <c r="G27" s="306"/>
      <c r="H27" s="263"/>
      <c r="I27" s="263"/>
      <c r="J27" s="263"/>
      <c r="K27" s="263"/>
      <c r="L27" s="263"/>
      <c r="M27" s="180"/>
      <c r="N27" s="180"/>
      <c r="O27" s="180"/>
      <c r="P27" s="180"/>
      <c r="Q27" s="180"/>
      <c r="R27" s="180"/>
      <c r="S27" s="308"/>
      <c r="T27" s="309"/>
      <c r="U27" s="309"/>
      <c r="V27" s="309"/>
      <c r="W27" s="309"/>
      <c r="X27" s="310"/>
      <c r="Y27" s="296" t="s">
        <v>7</v>
      </c>
      <c r="Z27" s="297"/>
      <c r="AA27" s="297"/>
      <c r="AB27" s="297"/>
      <c r="AC27" s="366"/>
      <c r="AD27" s="45"/>
    </row>
    <row r="28" spans="1:34" ht="18" customHeight="1" x14ac:dyDescent="0.15">
      <c r="A28" s="176"/>
      <c r="B28" s="285" t="s">
        <v>81</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311"/>
      <c r="Z28" s="312"/>
      <c r="AA28" s="312"/>
      <c r="AB28" s="312"/>
      <c r="AC28" s="87" t="s">
        <v>8</v>
      </c>
      <c r="AD28" s="41"/>
    </row>
    <row r="29" spans="1:34" ht="18" customHeight="1" x14ac:dyDescent="0.15">
      <c r="A29" s="176">
        <v>3</v>
      </c>
      <c r="B29" s="308" t="s">
        <v>15</v>
      </c>
      <c r="C29" s="309"/>
      <c r="D29" s="309"/>
      <c r="E29" s="309"/>
      <c r="F29" s="310"/>
      <c r="G29" s="92">
        <f>VLOOKUP(B29,$AE$16:$AF$18,2,FALSE)</f>
        <v>0</v>
      </c>
      <c r="H29" s="263" t="s">
        <v>15</v>
      </c>
      <c r="I29" s="263"/>
      <c r="J29" s="263"/>
      <c r="K29" s="263"/>
      <c r="L29" s="263"/>
      <c r="M29" s="180"/>
      <c r="N29" s="180"/>
      <c r="O29" s="180"/>
      <c r="P29" s="180"/>
      <c r="Q29" s="180"/>
      <c r="R29" s="180"/>
      <c r="S29" s="308"/>
      <c r="T29" s="309"/>
      <c r="U29" s="309"/>
      <c r="V29" s="309"/>
      <c r="W29" s="309"/>
      <c r="X29" s="310"/>
      <c r="Y29" s="184"/>
      <c r="Z29" s="184"/>
      <c r="AA29" s="184"/>
      <c r="AB29" s="184"/>
      <c r="AC29" s="365"/>
      <c r="AD29" s="41"/>
    </row>
    <row r="30" spans="1:34" ht="18" customHeight="1" x14ac:dyDescent="0.15">
      <c r="A30" s="176"/>
      <c r="B30" s="285" t="s">
        <v>79</v>
      </c>
      <c r="C30" s="286"/>
      <c r="D30" s="286"/>
      <c r="E30" s="287"/>
      <c r="F30" s="22" t="s">
        <v>32</v>
      </c>
      <c r="G30" s="306">
        <f>VLOOKUP(H29,$AG$16:$AH$19,2,FALSE)</f>
        <v>0</v>
      </c>
      <c r="H30" s="263"/>
      <c r="I30" s="263"/>
      <c r="J30" s="263"/>
      <c r="K30" s="263"/>
      <c r="L30" s="263"/>
      <c r="M30" s="180"/>
      <c r="N30" s="180"/>
      <c r="O30" s="180"/>
      <c r="P30" s="180"/>
      <c r="Q30" s="180"/>
      <c r="R30" s="180"/>
      <c r="S30" s="308"/>
      <c r="T30" s="309"/>
      <c r="U30" s="309"/>
      <c r="V30" s="309"/>
      <c r="W30" s="309"/>
      <c r="X30" s="310"/>
      <c r="Y30" s="307" t="s">
        <v>9</v>
      </c>
      <c r="Z30" s="307"/>
      <c r="AA30" s="307"/>
      <c r="AB30" s="307"/>
      <c r="AC30" s="363"/>
      <c r="AD30" s="41"/>
    </row>
    <row r="31" spans="1:34" ht="18" customHeight="1" x14ac:dyDescent="0.15">
      <c r="A31" s="176"/>
      <c r="B31" s="285" t="s">
        <v>80</v>
      </c>
      <c r="C31" s="286"/>
      <c r="D31" s="286"/>
      <c r="E31" s="287"/>
      <c r="F31" s="22" t="s">
        <v>32</v>
      </c>
      <c r="G31" s="306"/>
      <c r="H31" s="263"/>
      <c r="I31" s="263"/>
      <c r="J31" s="263"/>
      <c r="K31" s="263"/>
      <c r="L31" s="263"/>
      <c r="M31" s="180"/>
      <c r="N31" s="180"/>
      <c r="O31" s="180"/>
      <c r="P31" s="180"/>
      <c r="Q31" s="180"/>
      <c r="R31" s="180"/>
      <c r="S31" s="308"/>
      <c r="T31" s="309"/>
      <c r="U31" s="309"/>
      <c r="V31" s="309"/>
      <c r="W31" s="309"/>
      <c r="X31" s="310"/>
      <c r="Y31" s="296" t="s">
        <v>7</v>
      </c>
      <c r="Z31" s="297"/>
      <c r="AA31" s="297"/>
      <c r="AB31" s="297"/>
      <c r="AC31" s="366"/>
      <c r="AD31" s="45"/>
    </row>
    <row r="32" spans="1:34" ht="18" customHeight="1" x14ac:dyDescent="0.15">
      <c r="A32" s="176"/>
      <c r="B32" s="285" t="s">
        <v>81</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311"/>
      <c r="Z32" s="312"/>
      <c r="AA32" s="312"/>
      <c r="AB32" s="312"/>
      <c r="AC32" s="87" t="s">
        <v>8</v>
      </c>
      <c r="AD32" s="41"/>
    </row>
    <row r="33" spans="1:30" ht="18" customHeight="1" x14ac:dyDescent="0.15">
      <c r="A33" s="176">
        <v>4</v>
      </c>
      <c r="B33" s="308" t="s">
        <v>15</v>
      </c>
      <c r="C33" s="309"/>
      <c r="D33" s="309"/>
      <c r="E33" s="309"/>
      <c r="F33" s="310"/>
      <c r="G33" s="92">
        <f>VLOOKUP(B33,$AE$16:$AF$18,2,FALSE)</f>
        <v>0</v>
      </c>
      <c r="H33" s="263" t="s">
        <v>15</v>
      </c>
      <c r="I33" s="263"/>
      <c r="J33" s="263"/>
      <c r="K33" s="263"/>
      <c r="L33" s="263"/>
      <c r="M33" s="180"/>
      <c r="N33" s="180"/>
      <c r="O33" s="180"/>
      <c r="P33" s="180"/>
      <c r="Q33" s="180"/>
      <c r="R33" s="180"/>
      <c r="S33" s="308"/>
      <c r="T33" s="309"/>
      <c r="U33" s="309"/>
      <c r="V33" s="309"/>
      <c r="W33" s="309"/>
      <c r="X33" s="310"/>
      <c r="Y33" s="184"/>
      <c r="Z33" s="184"/>
      <c r="AA33" s="184"/>
      <c r="AB33" s="184"/>
      <c r="AC33" s="365"/>
      <c r="AD33" s="41"/>
    </row>
    <row r="34" spans="1:30" ht="18" customHeight="1" x14ac:dyDescent="0.15">
      <c r="A34" s="176"/>
      <c r="B34" s="285" t="s">
        <v>79</v>
      </c>
      <c r="C34" s="286"/>
      <c r="D34" s="286"/>
      <c r="E34" s="287"/>
      <c r="F34" s="22" t="s">
        <v>32</v>
      </c>
      <c r="G34" s="306">
        <f>VLOOKUP(H33,$AG$16:$AH$19,2,FALSE)</f>
        <v>0</v>
      </c>
      <c r="H34" s="263"/>
      <c r="I34" s="263"/>
      <c r="J34" s="263"/>
      <c r="K34" s="263"/>
      <c r="L34" s="263"/>
      <c r="M34" s="180"/>
      <c r="N34" s="180"/>
      <c r="O34" s="180"/>
      <c r="P34" s="180"/>
      <c r="Q34" s="180"/>
      <c r="R34" s="180"/>
      <c r="S34" s="308"/>
      <c r="T34" s="309"/>
      <c r="U34" s="309"/>
      <c r="V34" s="309"/>
      <c r="W34" s="309"/>
      <c r="X34" s="310"/>
      <c r="Y34" s="307" t="s">
        <v>9</v>
      </c>
      <c r="Z34" s="307"/>
      <c r="AA34" s="307"/>
      <c r="AB34" s="307"/>
      <c r="AC34" s="363"/>
      <c r="AD34" s="41"/>
    </row>
    <row r="35" spans="1:30" ht="18" customHeight="1" x14ac:dyDescent="0.15">
      <c r="A35" s="176"/>
      <c r="B35" s="285" t="s">
        <v>80</v>
      </c>
      <c r="C35" s="286"/>
      <c r="D35" s="286"/>
      <c r="E35" s="287"/>
      <c r="F35" s="22" t="s">
        <v>32</v>
      </c>
      <c r="G35" s="306"/>
      <c r="H35" s="263"/>
      <c r="I35" s="263"/>
      <c r="J35" s="263"/>
      <c r="K35" s="263"/>
      <c r="L35" s="263"/>
      <c r="M35" s="180"/>
      <c r="N35" s="180"/>
      <c r="O35" s="180"/>
      <c r="P35" s="180"/>
      <c r="Q35" s="180"/>
      <c r="R35" s="180"/>
      <c r="S35" s="308"/>
      <c r="T35" s="309"/>
      <c r="U35" s="309"/>
      <c r="V35" s="309"/>
      <c r="W35" s="309"/>
      <c r="X35" s="310"/>
      <c r="Y35" s="296" t="s">
        <v>7</v>
      </c>
      <c r="Z35" s="297"/>
      <c r="AA35" s="297"/>
      <c r="AB35" s="297"/>
      <c r="AC35" s="366"/>
      <c r="AD35" s="45"/>
    </row>
    <row r="36" spans="1:30" ht="18" customHeight="1" x14ac:dyDescent="0.15">
      <c r="A36" s="176"/>
      <c r="B36" s="285" t="s">
        <v>81</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311"/>
      <c r="Z36" s="312"/>
      <c r="AA36" s="312"/>
      <c r="AB36" s="312"/>
      <c r="AC36" s="87" t="s">
        <v>8</v>
      </c>
      <c r="AD36" s="41"/>
    </row>
    <row r="37" spans="1:30" ht="18" customHeight="1" x14ac:dyDescent="0.15">
      <c r="A37" s="176">
        <v>5</v>
      </c>
      <c r="B37" s="308" t="s">
        <v>15</v>
      </c>
      <c r="C37" s="309"/>
      <c r="D37" s="309"/>
      <c r="E37" s="309"/>
      <c r="F37" s="310"/>
      <c r="G37" s="92">
        <f>VLOOKUP(B37,$AE$16:$AF$18,2,FALSE)</f>
        <v>0</v>
      </c>
      <c r="H37" s="263" t="s">
        <v>15</v>
      </c>
      <c r="I37" s="263"/>
      <c r="J37" s="263"/>
      <c r="K37" s="263"/>
      <c r="L37" s="263"/>
      <c r="M37" s="180"/>
      <c r="N37" s="180"/>
      <c r="O37" s="180"/>
      <c r="P37" s="180"/>
      <c r="Q37" s="180"/>
      <c r="R37" s="180"/>
      <c r="S37" s="308"/>
      <c r="T37" s="309"/>
      <c r="U37" s="309"/>
      <c r="V37" s="309"/>
      <c r="W37" s="309"/>
      <c r="X37" s="310"/>
      <c r="Y37" s="184"/>
      <c r="Z37" s="184"/>
      <c r="AA37" s="184"/>
      <c r="AB37" s="184"/>
      <c r="AC37" s="365"/>
      <c r="AD37" s="41"/>
    </row>
    <row r="38" spans="1:30" ht="18" customHeight="1" x14ac:dyDescent="0.15">
      <c r="A38" s="176"/>
      <c r="B38" s="285" t="s">
        <v>79</v>
      </c>
      <c r="C38" s="286"/>
      <c r="D38" s="286"/>
      <c r="E38" s="287"/>
      <c r="F38" s="22" t="s">
        <v>32</v>
      </c>
      <c r="G38" s="306">
        <f>VLOOKUP(H37,$AG$16:$AH$19,2,FALSE)</f>
        <v>0</v>
      </c>
      <c r="H38" s="263"/>
      <c r="I38" s="263"/>
      <c r="J38" s="263"/>
      <c r="K38" s="263"/>
      <c r="L38" s="263"/>
      <c r="M38" s="180"/>
      <c r="N38" s="180"/>
      <c r="O38" s="180"/>
      <c r="P38" s="180"/>
      <c r="Q38" s="180"/>
      <c r="R38" s="180"/>
      <c r="S38" s="308"/>
      <c r="T38" s="309"/>
      <c r="U38" s="309"/>
      <c r="V38" s="309"/>
      <c r="W38" s="309"/>
      <c r="X38" s="310"/>
      <c r="Y38" s="307" t="s">
        <v>9</v>
      </c>
      <c r="Z38" s="307"/>
      <c r="AA38" s="307"/>
      <c r="AB38" s="307"/>
      <c r="AC38" s="363"/>
      <c r="AD38" s="41"/>
    </row>
    <row r="39" spans="1:30" ht="18" customHeight="1" x14ac:dyDescent="0.15">
      <c r="A39" s="176"/>
      <c r="B39" s="285" t="s">
        <v>80</v>
      </c>
      <c r="C39" s="286"/>
      <c r="D39" s="286"/>
      <c r="E39" s="287"/>
      <c r="F39" s="22" t="s">
        <v>32</v>
      </c>
      <c r="G39" s="306"/>
      <c r="H39" s="263"/>
      <c r="I39" s="263"/>
      <c r="J39" s="263"/>
      <c r="K39" s="263"/>
      <c r="L39" s="263"/>
      <c r="M39" s="180"/>
      <c r="N39" s="180"/>
      <c r="O39" s="180"/>
      <c r="P39" s="180"/>
      <c r="Q39" s="180"/>
      <c r="R39" s="180"/>
      <c r="S39" s="308"/>
      <c r="T39" s="309"/>
      <c r="U39" s="309"/>
      <c r="V39" s="309"/>
      <c r="W39" s="309"/>
      <c r="X39" s="310"/>
      <c r="Y39" s="296" t="s">
        <v>7</v>
      </c>
      <c r="Z39" s="297"/>
      <c r="AA39" s="297"/>
      <c r="AB39" s="297"/>
      <c r="AC39" s="366"/>
      <c r="AD39" s="45"/>
    </row>
    <row r="40" spans="1:30" ht="18" customHeight="1" thickBot="1" x14ac:dyDescent="0.2">
      <c r="A40" s="178"/>
      <c r="B40" s="367" t="s">
        <v>81</v>
      </c>
      <c r="C40" s="368"/>
      <c r="D40" s="368"/>
      <c r="E40" s="369"/>
      <c r="F40" s="24" t="s">
        <v>32</v>
      </c>
      <c r="G40" s="329"/>
      <c r="H40" s="429"/>
      <c r="I40" s="429"/>
      <c r="J40" s="429"/>
      <c r="K40" s="429"/>
      <c r="L40" s="429"/>
      <c r="M40" s="182"/>
      <c r="N40" s="182"/>
      <c r="O40" s="182"/>
      <c r="P40" s="182"/>
      <c r="Q40" s="182"/>
      <c r="R40" s="182"/>
      <c r="S40" s="330"/>
      <c r="T40" s="331"/>
      <c r="U40" s="331"/>
      <c r="V40" s="331"/>
      <c r="W40" s="331"/>
      <c r="X40" s="332"/>
      <c r="Y40" s="294"/>
      <c r="Z40" s="295"/>
      <c r="AA40" s="295"/>
      <c r="AB40" s="295"/>
      <c r="AC40" s="84" t="s">
        <v>8</v>
      </c>
      <c r="AD40" s="41"/>
    </row>
    <row r="41" spans="1:30" s="38" customFormat="1" ht="19.7" customHeight="1" thickTop="1" x14ac:dyDescent="0.15">
      <c r="A41" s="214" t="s">
        <v>173</v>
      </c>
      <c r="B41" s="438" t="s">
        <v>106</v>
      </c>
      <c r="C41" s="439"/>
      <c r="D41" s="447">
        <v>2</v>
      </c>
      <c r="E41" s="448"/>
      <c r="F41" s="209" t="s">
        <v>174</v>
      </c>
      <c r="G41" s="210"/>
      <c r="H41" s="210"/>
      <c r="I41" s="210"/>
      <c r="J41" s="210"/>
      <c r="K41" s="210"/>
      <c r="L41" s="210"/>
      <c r="M41" s="210"/>
      <c r="N41" s="210"/>
      <c r="O41" s="210"/>
      <c r="P41" s="210"/>
      <c r="Q41" s="210"/>
      <c r="R41" s="210"/>
      <c r="S41" s="210"/>
      <c r="T41" s="210"/>
      <c r="U41" s="210"/>
      <c r="V41" s="210"/>
      <c r="W41" s="210"/>
      <c r="X41" s="210"/>
      <c r="Y41" s="210"/>
      <c r="Z41" s="210"/>
      <c r="AA41" s="210"/>
      <c r="AB41" s="210"/>
      <c r="AC41" s="390"/>
      <c r="AD41" s="83"/>
    </row>
    <row r="42" spans="1:30" s="38" customFormat="1" ht="19.7" customHeight="1" x14ac:dyDescent="0.15">
      <c r="A42" s="445"/>
      <c r="B42" s="337" t="s">
        <v>85</v>
      </c>
      <c r="C42" s="339"/>
      <c r="D42" s="449">
        <f>VLOOKUP(A10,AE9:AF10,2,FALSE)</f>
        <v>0</v>
      </c>
      <c r="E42" s="355"/>
      <c r="F42" s="387">
        <v>1</v>
      </c>
      <c r="G42" s="387"/>
      <c r="H42" s="387"/>
      <c r="I42" s="387"/>
      <c r="J42" s="387">
        <v>2</v>
      </c>
      <c r="K42" s="387"/>
      <c r="L42" s="387"/>
      <c r="M42" s="387"/>
      <c r="N42" s="337">
        <v>3</v>
      </c>
      <c r="O42" s="338"/>
      <c r="P42" s="338"/>
      <c r="Q42" s="339"/>
      <c r="R42" s="337">
        <v>4</v>
      </c>
      <c r="S42" s="338"/>
      <c r="T42" s="338"/>
      <c r="U42" s="339"/>
      <c r="V42" s="337">
        <v>5</v>
      </c>
      <c r="W42" s="338"/>
      <c r="X42" s="338"/>
      <c r="Y42" s="339"/>
      <c r="Z42" s="337" t="s">
        <v>163</v>
      </c>
      <c r="AA42" s="338"/>
      <c r="AB42" s="338"/>
      <c r="AC42" s="272"/>
      <c r="AD42" s="83"/>
    </row>
    <row r="43" spans="1:30" s="38" customFormat="1" ht="18" customHeight="1" x14ac:dyDescent="0.15">
      <c r="A43" s="445"/>
      <c r="B43" s="337"/>
      <c r="C43" s="339"/>
      <c r="D43" s="449">
        <f>VLOOKUP(A11,AE12:AF14,2,FALSE)</f>
        <v>0</v>
      </c>
      <c r="E43" s="355"/>
      <c r="F43" s="388" t="s">
        <v>165</v>
      </c>
      <c r="G43" s="388"/>
      <c r="H43" s="389">
        <v>2</v>
      </c>
      <c r="I43" s="389"/>
      <c r="J43" s="388" t="s">
        <v>165</v>
      </c>
      <c r="K43" s="388"/>
      <c r="L43" s="389">
        <v>2</v>
      </c>
      <c r="M43" s="389"/>
      <c r="N43" s="340" t="s">
        <v>165</v>
      </c>
      <c r="O43" s="341"/>
      <c r="P43" s="342">
        <v>2</v>
      </c>
      <c r="Q43" s="208"/>
      <c r="R43" s="340" t="s">
        <v>165</v>
      </c>
      <c r="S43" s="341"/>
      <c r="T43" s="342">
        <v>2</v>
      </c>
      <c r="U43" s="208"/>
      <c r="V43" s="340" t="s">
        <v>165</v>
      </c>
      <c r="W43" s="341"/>
      <c r="X43" s="342">
        <v>2</v>
      </c>
      <c r="Y43" s="208"/>
      <c r="Z43" s="343">
        <f>SUM(F44:Z44)</f>
        <v>0</v>
      </c>
      <c r="AA43" s="344"/>
      <c r="AB43" s="344"/>
      <c r="AC43" s="345"/>
      <c r="AD43" s="83"/>
    </row>
    <row r="44" spans="1:30" s="38" customFormat="1" ht="18" customHeight="1" thickBot="1" x14ac:dyDescent="0.2">
      <c r="A44" s="446"/>
      <c r="B44" s="436" t="s">
        <v>167</v>
      </c>
      <c r="C44" s="437"/>
      <c r="D44" s="440">
        <f>SUM(D41:E43)</f>
        <v>2</v>
      </c>
      <c r="E44" s="441"/>
      <c r="F44" s="433">
        <f>H43*G21*G22</f>
        <v>0</v>
      </c>
      <c r="G44" s="434"/>
      <c r="H44" s="434"/>
      <c r="I44" s="435"/>
      <c r="J44" s="433">
        <f>L43*G25*G26</f>
        <v>0</v>
      </c>
      <c r="K44" s="434"/>
      <c r="L44" s="434"/>
      <c r="M44" s="435"/>
      <c r="N44" s="433">
        <f>P43*G29*G30</f>
        <v>0</v>
      </c>
      <c r="O44" s="434"/>
      <c r="P44" s="434"/>
      <c r="Q44" s="435"/>
      <c r="R44" s="433">
        <f>T43*G33*G34</f>
        <v>0</v>
      </c>
      <c r="S44" s="434"/>
      <c r="T44" s="434"/>
      <c r="U44" s="435"/>
      <c r="V44" s="433">
        <f>X43*G37*G38</f>
        <v>0</v>
      </c>
      <c r="W44" s="434"/>
      <c r="X44" s="434"/>
      <c r="Y44" s="435"/>
      <c r="Z44" s="430"/>
      <c r="AA44" s="431"/>
      <c r="AB44" s="431"/>
      <c r="AC44" s="432"/>
      <c r="AD44" s="37"/>
    </row>
    <row r="45" spans="1:30" ht="18" customHeight="1" x14ac:dyDescent="0.15">
      <c r="A45" s="166" t="s">
        <v>46</v>
      </c>
      <c r="B45" s="126">
        <v>1</v>
      </c>
      <c r="C45" s="169" t="s">
        <v>109</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70"/>
      <c r="AD45" s="6"/>
    </row>
    <row r="46" spans="1:30" ht="18" customHeight="1" x14ac:dyDescent="0.15">
      <c r="A46" s="167"/>
      <c r="B46" s="41">
        <v>2</v>
      </c>
      <c r="C46" s="171" t="s">
        <v>110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2"/>
      <c r="AD46" s="6"/>
    </row>
    <row r="47" spans="1:30" ht="18" customHeight="1" x14ac:dyDescent="0.15">
      <c r="A47" s="167"/>
      <c r="B47" s="41">
        <v>3</v>
      </c>
      <c r="C47" s="171" t="s">
        <v>108</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2"/>
      <c r="AD47" s="6"/>
    </row>
    <row r="48" spans="1:30" ht="18" customHeight="1" x14ac:dyDescent="0.15">
      <c r="A48" s="167"/>
      <c r="B48" s="41">
        <v>4</v>
      </c>
      <c r="C48" s="335" t="s">
        <v>112</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6"/>
    </row>
    <row r="49" spans="1:30" ht="36" customHeight="1" x14ac:dyDescent="0.15">
      <c r="A49" s="167"/>
      <c r="B49" s="123" t="s">
        <v>89</v>
      </c>
      <c r="C49" s="410" t="s">
        <v>159</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1"/>
      <c r="AD49" s="97"/>
    </row>
    <row r="50" spans="1:30" ht="18" customHeight="1" thickBot="1" x14ac:dyDescent="0.2">
      <c r="A50" s="168"/>
      <c r="B50" s="119">
        <v>6</v>
      </c>
      <c r="C50" s="333" t="s">
        <v>171</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row>
    <row r="51" spans="1:30" ht="18" customHeight="1" x14ac:dyDescent="0.15"/>
    <row r="52" spans="1:30" ht="18" customHeight="1" x14ac:dyDescent="0.15"/>
    <row r="53" spans="1:30" ht="18" customHeight="1" x14ac:dyDescent="0.15"/>
    <row r="54" spans="1:30" ht="18" customHeight="1" x14ac:dyDescent="0.15"/>
    <row r="55" spans="1:30" ht="18" customHeight="1" x14ac:dyDescent="0.15"/>
    <row r="56" spans="1:30" ht="18" customHeight="1" x14ac:dyDescent="0.15"/>
  </sheetData>
  <mergeCells count="160">
    <mergeCell ref="N43:O43"/>
    <mergeCell ref="P43:Q43"/>
    <mergeCell ref="R43:S43"/>
    <mergeCell ref="T43:U43"/>
    <mergeCell ref="V43:W43"/>
    <mergeCell ref="B42:C43"/>
    <mergeCell ref="D41:E41"/>
    <mergeCell ref="D42:E42"/>
    <mergeCell ref="D43:E43"/>
    <mergeCell ref="D44:E44"/>
    <mergeCell ref="F43:G43"/>
    <mergeCell ref="H43:I43"/>
    <mergeCell ref="J43:K43"/>
    <mergeCell ref="L43:M43"/>
    <mergeCell ref="C49:AC49"/>
    <mergeCell ref="A7:B7"/>
    <mergeCell ref="O7:P7"/>
    <mergeCell ref="Q7:U7"/>
    <mergeCell ref="V7:Y7"/>
    <mergeCell ref="Z7:AB7"/>
    <mergeCell ref="A21:A24"/>
    <mergeCell ref="B21:F21"/>
    <mergeCell ref="H21:L24"/>
    <mergeCell ref="M21:R24"/>
    <mergeCell ref="S21:X22"/>
    <mergeCell ref="Y21:AC21"/>
    <mergeCell ref="A17:A20"/>
    <mergeCell ref="B17:F17"/>
    <mergeCell ref="A41:A44"/>
    <mergeCell ref="A13:A16"/>
    <mergeCell ref="B13:F13"/>
    <mergeCell ref="G13:G16"/>
    <mergeCell ref="H13:L13"/>
    <mergeCell ref="J1:L1"/>
    <mergeCell ref="A2:AC2"/>
    <mergeCell ref="N4:Q4"/>
    <mergeCell ref="R4:AC4"/>
    <mergeCell ref="A6:B6"/>
    <mergeCell ref="O6:Q6"/>
    <mergeCell ref="AA6:AB6"/>
    <mergeCell ref="O11:T11"/>
    <mergeCell ref="AA11:AB11"/>
    <mergeCell ref="M13:R16"/>
    <mergeCell ref="S13:X14"/>
    <mergeCell ref="A9:K9"/>
    <mergeCell ref="O9:T9"/>
    <mergeCell ref="AA9:AB9"/>
    <mergeCell ref="A10:K10"/>
    <mergeCell ref="O10:T10"/>
    <mergeCell ref="AA10:AB10"/>
    <mergeCell ref="A11:K11"/>
    <mergeCell ref="Y13:AC13"/>
    <mergeCell ref="B14:F16"/>
    <mergeCell ref="H14:L16"/>
    <mergeCell ref="Y14:AC14"/>
    <mergeCell ref="S15:X16"/>
    <mergeCell ref="Y15:AC15"/>
    <mergeCell ref="Y16:AC16"/>
    <mergeCell ref="A12:AC12"/>
    <mergeCell ref="B19:E19"/>
    <mergeCell ref="B22:E22"/>
    <mergeCell ref="G22:G24"/>
    <mergeCell ref="Y22:AC22"/>
    <mergeCell ref="B23:E23"/>
    <mergeCell ref="S23:X24"/>
    <mergeCell ref="Y23:AC23"/>
    <mergeCell ref="B24:E24"/>
    <mergeCell ref="Y24:AB24"/>
    <mergeCell ref="S19:X20"/>
    <mergeCell ref="Y19:AC19"/>
    <mergeCell ref="B20:E20"/>
    <mergeCell ref="Y20:AB20"/>
    <mergeCell ref="G18:G20"/>
    <mergeCell ref="Y18:AC18"/>
    <mergeCell ref="C48:AC48"/>
    <mergeCell ref="Y38:AC38"/>
    <mergeCell ref="B39:E39"/>
    <mergeCell ref="S39:X40"/>
    <mergeCell ref="Y39:AC39"/>
    <mergeCell ref="B40:E40"/>
    <mergeCell ref="Y40:AB40"/>
    <mergeCell ref="B33:F33"/>
    <mergeCell ref="H33:L36"/>
    <mergeCell ref="M33:R36"/>
    <mergeCell ref="S33:X34"/>
    <mergeCell ref="Y33:AC33"/>
    <mergeCell ref="B34:E34"/>
    <mergeCell ref="G34:G36"/>
    <mergeCell ref="Y34:AC34"/>
    <mergeCell ref="B35:E35"/>
    <mergeCell ref="S35:X36"/>
    <mergeCell ref="F41:AC41"/>
    <mergeCell ref="F42:I42"/>
    <mergeCell ref="J42:M42"/>
    <mergeCell ref="N42:Q42"/>
    <mergeCell ref="R42:U42"/>
    <mergeCell ref="V42:Y42"/>
    <mergeCell ref="Z42:AC42"/>
    <mergeCell ref="A37:A40"/>
    <mergeCell ref="B37:F37"/>
    <mergeCell ref="H37:L40"/>
    <mergeCell ref="M37:R40"/>
    <mergeCell ref="S37:X38"/>
    <mergeCell ref="A33:A36"/>
    <mergeCell ref="C47:AC47"/>
    <mergeCell ref="A29:A32"/>
    <mergeCell ref="B29:F29"/>
    <mergeCell ref="H29:L32"/>
    <mergeCell ref="M29:R32"/>
    <mergeCell ref="S29:X30"/>
    <mergeCell ref="Y29:AC29"/>
    <mergeCell ref="B30:E30"/>
    <mergeCell ref="G30:G32"/>
    <mergeCell ref="X43:Y43"/>
    <mergeCell ref="Z43:AC44"/>
    <mergeCell ref="F44:I44"/>
    <mergeCell ref="J44:M44"/>
    <mergeCell ref="N44:Q44"/>
    <mergeCell ref="R44:U44"/>
    <mergeCell ref="V44:Y44"/>
    <mergeCell ref="B44:C44"/>
    <mergeCell ref="B41:C41"/>
    <mergeCell ref="A25:A28"/>
    <mergeCell ref="B25:F25"/>
    <mergeCell ref="H25:L28"/>
    <mergeCell ref="M25:R28"/>
    <mergeCell ref="S25:X26"/>
    <mergeCell ref="Y25:AC25"/>
    <mergeCell ref="B26:E26"/>
    <mergeCell ref="G26:G28"/>
    <mergeCell ref="Y26:AC26"/>
    <mergeCell ref="B27:E27"/>
    <mergeCell ref="S27:X28"/>
    <mergeCell ref="Y27:AC27"/>
    <mergeCell ref="B28:E28"/>
    <mergeCell ref="Y28:AB28"/>
    <mergeCell ref="C50:AC50"/>
    <mergeCell ref="A45:A50"/>
    <mergeCell ref="R6:S6"/>
    <mergeCell ref="C6:N6"/>
    <mergeCell ref="C7:N7"/>
    <mergeCell ref="C45:AC45"/>
    <mergeCell ref="C46:AC46"/>
    <mergeCell ref="Y37:AC37"/>
    <mergeCell ref="B38:E38"/>
    <mergeCell ref="G38:G40"/>
    <mergeCell ref="Y36:AB36"/>
    <mergeCell ref="Y30:AC30"/>
    <mergeCell ref="B31:E31"/>
    <mergeCell ref="S31:X32"/>
    <mergeCell ref="Y31:AC31"/>
    <mergeCell ref="B32:E32"/>
    <mergeCell ref="Y32:AB32"/>
    <mergeCell ref="Y35:AC35"/>
    <mergeCell ref="B36:E36"/>
    <mergeCell ref="H17:L20"/>
    <mergeCell ref="M17:R20"/>
    <mergeCell ref="S17:X18"/>
    <mergeCell ref="Y17:AC17"/>
    <mergeCell ref="B18:E18"/>
  </mergeCells>
  <phoneticPr fontId="1"/>
  <dataValidations count="5">
    <dataValidation type="list" allowBlank="1" showInputMessage="1" showErrorMessage="1" sqref="F18:F20 F38:F40 F26:F28 F30:F32 F34:F36 F22:F24" xr:uid="{759E8BB1-73F4-4EB6-AB30-26829B96EE04}">
      <formula1>$AE$6:$AE$7</formula1>
    </dataValidation>
    <dataValidation type="list" allowBlank="1" showInputMessage="1" showErrorMessage="1" sqref="H17:L40" xr:uid="{ED767024-8253-40E8-89C5-E68D2903965F}">
      <formula1>$AG$16:$AG$19</formula1>
    </dataValidation>
    <dataValidation type="list" allowBlank="1" showInputMessage="1" showErrorMessage="1" sqref="B33:F33 B17:F17 B21:F21 B25:F25 B29:F29 B37:F37" xr:uid="{12A058C0-D783-4EFB-86B8-FD369F67D845}">
      <formula1>$AE$16:$AE$18</formula1>
    </dataValidation>
    <dataValidation type="list" allowBlank="1" showInputMessage="1" showErrorMessage="1" sqref="A11:K11" xr:uid="{19F7634B-551F-443A-BF74-46FB2C4E7568}">
      <formula1>$AE$12:$AE$14</formula1>
    </dataValidation>
    <dataValidation type="list" allowBlank="1" showInputMessage="1" showErrorMessage="1" sqref="A10:K10" xr:uid="{84BF5EE8-8DE6-4CDD-AB5B-9D4729214724}">
      <formula1>$AE$9:$AE$10</formula1>
    </dataValidation>
  </dataValidations>
  <printOptions horizontalCentered="1"/>
  <pageMargins left="0.59055118110236227" right="0.59055118110236227" top="0.39370078740157483" bottom="0.39370078740157483" header="0.59055118110236227" footer="0.3937007874015748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11CD-15C1-45CA-92E1-488364176424}">
  <sheetPr>
    <pageSetUpPr fitToPage="1"/>
  </sheetPr>
  <dimension ref="A1:AT56"/>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17.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114</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115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9499999999999993"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s="38" customFormat="1" ht="19.7" customHeight="1" thickBot="1" x14ac:dyDescent="0.2">
      <c r="A6" s="393" t="s">
        <v>0</v>
      </c>
      <c r="B6" s="394"/>
      <c r="C6" s="426" t="s">
        <v>24</v>
      </c>
      <c r="D6" s="427"/>
      <c r="E6" s="427"/>
      <c r="F6" s="427"/>
      <c r="G6" s="427"/>
      <c r="H6" s="427"/>
      <c r="I6" s="427"/>
      <c r="J6" s="427"/>
      <c r="K6" s="427"/>
      <c r="L6" s="427"/>
      <c r="M6" s="427"/>
      <c r="N6" s="428"/>
      <c r="O6" s="395" t="s">
        <v>25</v>
      </c>
      <c r="P6" s="407"/>
      <c r="Q6" s="407"/>
      <c r="R6" s="403"/>
      <c r="S6" s="392"/>
      <c r="T6" s="93" t="s">
        <v>94</v>
      </c>
      <c r="U6" s="93"/>
      <c r="V6" s="93" t="s">
        <v>150</v>
      </c>
      <c r="W6" s="93"/>
      <c r="X6" s="93" t="s">
        <v>151</v>
      </c>
      <c r="Y6" s="93"/>
      <c r="Z6" s="46" t="s">
        <v>27</v>
      </c>
      <c r="AA6" s="392"/>
      <c r="AB6" s="392"/>
      <c r="AC6" s="47" t="s">
        <v>28</v>
      </c>
      <c r="AD6" s="2"/>
      <c r="AE6" s="79" t="s">
        <v>77</v>
      </c>
      <c r="AF6" s="72"/>
      <c r="AG6" s="72"/>
      <c r="AH6" s="72"/>
    </row>
    <row r="7" spans="1:46" s="38" customFormat="1" ht="19.7" customHeight="1" thickBot="1" x14ac:dyDescent="0.2">
      <c r="A7" s="393" t="s">
        <v>23</v>
      </c>
      <c r="B7" s="394"/>
      <c r="C7" s="404"/>
      <c r="D7" s="405"/>
      <c r="E7" s="405"/>
      <c r="F7" s="405"/>
      <c r="G7" s="405"/>
      <c r="H7" s="405"/>
      <c r="I7" s="405"/>
      <c r="J7" s="405"/>
      <c r="K7" s="405"/>
      <c r="L7" s="405"/>
      <c r="M7" s="405"/>
      <c r="N7" s="406"/>
      <c r="O7" s="395" t="s">
        <v>26</v>
      </c>
      <c r="P7" s="396"/>
      <c r="Q7" s="397"/>
      <c r="R7" s="398"/>
      <c r="S7" s="398"/>
      <c r="T7" s="398"/>
      <c r="U7" s="399"/>
      <c r="V7" s="400" t="s">
        <v>29</v>
      </c>
      <c r="W7" s="401"/>
      <c r="X7" s="401"/>
      <c r="Y7" s="402"/>
      <c r="Z7" s="403"/>
      <c r="AA7" s="392"/>
      <c r="AB7" s="392"/>
      <c r="AC7" s="48" t="s">
        <v>31</v>
      </c>
      <c r="AD7" s="2"/>
      <c r="AE7" s="79" t="s">
        <v>32</v>
      </c>
      <c r="AF7" s="72"/>
      <c r="AG7" s="72"/>
      <c r="AH7" s="72"/>
    </row>
    <row r="8" spans="1:46" s="38" customFormat="1" ht="19.7" customHeight="1" thickBot="1" x14ac:dyDescent="0.2">
      <c r="A8" s="106" t="s">
        <v>176</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c r="AD8" s="2"/>
      <c r="AG8" s="72"/>
      <c r="AH8" s="72"/>
    </row>
    <row r="9" spans="1:46" s="38" customFormat="1" ht="19.7" customHeight="1" x14ac:dyDescent="0.15">
      <c r="A9" s="374" t="s">
        <v>32</v>
      </c>
      <c r="B9" s="375"/>
      <c r="C9" s="375"/>
      <c r="D9" s="375"/>
      <c r="E9" s="375"/>
      <c r="F9" s="375"/>
      <c r="G9" s="375"/>
      <c r="H9" s="375"/>
      <c r="I9" s="375"/>
      <c r="J9" s="375"/>
      <c r="K9" s="375"/>
      <c r="L9" s="49" t="s">
        <v>30</v>
      </c>
      <c r="M9" s="50"/>
      <c r="N9" s="50"/>
      <c r="O9" s="376"/>
      <c r="P9" s="376"/>
      <c r="Q9" s="376"/>
      <c r="R9" s="376"/>
      <c r="S9" s="376"/>
      <c r="T9" s="376"/>
      <c r="U9" s="51" t="s">
        <v>33</v>
      </c>
      <c r="V9" s="52"/>
      <c r="W9" s="51"/>
      <c r="X9" s="51"/>
      <c r="Y9" s="53"/>
      <c r="Z9" s="54" t="s">
        <v>93</v>
      </c>
      <c r="AA9" s="377"/>
      <c r="AB9" s="377"/>
      <c r="AC9" s="55" t="s">
        <v>94</v>
      </c>
      <c r="AD9" s="2"/>
      <c r="AE9" s="79" t="s">
        <v>116</v>
      </c>
      <c r="AF9" s="85">
        <v>2</v>
      </c>
      <c r="AG9" s="74"/>
      <c r="AH9" s="73"/>
      <c r="AI9" s="57"/>
      <c r="AJ9" s="40"/>
      <c r="AK9" s="56"/>
      <c r="AL9" s="58"/>
      <c r="AM9" s="59"/>
      <c r="AN9" s="59"/>
      <c r="AO9" s="59"/>
      <c r="AP9" s="59"/>
      <c r="AQ9" s="59"/>
      <c r="AR9" s="59"/>
      <c r="AS9" s="59"/>
      <c r="AT9" s="59"/>
    </row>
    <row r="10" spans="1:46" s="38" customFormat="1" ht="19.7" customHeight="1" x14ac:dyDescent="0.15">
      <c r="A10" s="456" t="s">
        <v>32</v>
      </c>
      <c r="B10" s="424"/>
      <c r="C10" s="424"/>
      <c r="D10" s="424"/>
      <c r="E10" s="424"/>
      <c r="F10" s="424"/>
      <c r="G10" s="424"/>
      <c r="H10" s="424"/>
      <c r="I10" s="424"/>
      <c r="J10" s="424"/>
      <c r="K10" s="424"/>
      <c r="L10" s="49" t="s">
        <v>30</v>
      </c>
      <c r="M10" s="50"/>
      <c r="N10" s="50"/>
      <c r="O10" s="424"/>
      <c r="P10" s="424"/>
      <c r="Q10" s="424"/>
      <c r="R10" s="424"/>
      <c r="S10" s="424"/>
      <c r="T10" s="424"/>
      <c r="U10" s="62" t="s">
        <v>33</v>
      </c>
      <c r="V10" s="63"/>
      <c r="W10" s="62"/>
      <c r="X10" s="62"/>
      <c r="Y10" s="64"/>
      <c r="Z10" s="65" t="s">
        <v>93</v>
      </c>
      <c r="AA10" s="425"/>
      <c r="AB10" s="425"/>
      <c r="AC10" s="66" t="s">
        <v>94</v>
      </c>
      <c r="AD10" s="2"/>
      <c r="AE10" s="39" t="s">
        <v>42</v>
      </c>
      <c r="AF10" s="85">
        <v>1</v>
      </c>
      <c r="AG10" s="74"/>
      <c r="AH10" s="73"/>
      <c r="AI10" s="57"/>
      <c r="AJ10" s="40"/>
      <c r="AK10" s="56"/>
      <c r="AL10" s="58"/>
      <c r="AM10" s="59"/>
      <c r="AN10" s="59"/>
      <c r="AO10" s="59"/>
      <c r="AP10" s="59"/>
      <c r="AQ10" s="59"/>
      <c r="AR10" s="59"/>
      <c r="AS10" s="59"/>
      <c r="AT10" s="59"/>
    </row>
    <row r="11" spans="1:46" s="38" customFormat="1" ht="19.7" customHeight="1" thickBot="1" x14ac:dyDescent="0.2">
      <c r="A11" s="408" t="s">
        <v>32</v>
      </c>
      <c r="B11" s="409"/>
      <c r="C11" s="409"/>
      <c r="D11" s="409"/>
      <c r="E11" s="409"/>
      <c r="F11" s="409"/>
      <c r="G11" s="409"/>
      <c r="H11" s="409"/>
      <c r="I11" s="409"/>
      <c r="J11" s="409"/>
      <c r="K11" s="409"/>
      <c r="L11" s="49" t="s">
        <v>30</v>
      </c>
      <c r="M11" s="50"/>
      <c r="N11" s="50"/>
      <c r="O11" s="422"/>
      <c r="P11" s="422"/>
      <c r="Q11" s="422"/>
      <c r="R11" s="422"/>
      <c r="S11" s="422"/>
      <c r="T11" s="422"/>
      <c r="U11" s="67" t="s">
        <v>33</v>
      </c>
      <c r="V11" s="68"/>
      <c r="W11" s="67"/>
      <c r="X11" s="67"/>
      <c r="Y11" s="69"/>
      <c r="Z11" s="70" t="s">
        <v>93</v>
      </c>
      <c r="AA11" s="423"/>
      <c r="AB11" s="423"/>
      <c r="AC11" s="71" t="s">
        <v>94</v>
      </c>
      <c r="AD11" s="2"/>
      <c r="AE11" s="39" t="s">
        <v>32</v>
      </c>
      <c r="AF11" s="85"/>
      <c r="AG11" s="74"/>
      <c r="AH11" s="73"/>
      <c r="AI11" s="57"/>
      <c r="AJ11" s="40"/>
      <c r="AK11" s="56"/>
      <c r="AL11" s="60"/>
      <c r="AM11" s="61"/>
      <c r="AN11" s="61"/>
      <c r="AO11" s="61"/>
      <c r="AP11" s="61"/>
      <c r="AQ11" s="61"/>
      <c r="AR11" s="61"/>
      <c r="AS11" s="61"/>
      <c r="AT11" s="61"/>
    </row>
    <row r="12" spans="1:46" s="38" customFormat="1" ht="19.7" customHeight="1" thickBot="1" x14ac:dyDescent="0.2">
      <c r="A12" s="384" t="s">
        <v>179</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6"/>
      <c r="AD12" s="37"/>
      <c r="AF12" s="72"/>
      <c r="AG12" s="75"/>
      <c r="AH12" s="75"/>
      <c r="AI12" s="43"/>
      <c r="AJ12" s="43"/>
      <c r="AK12" s="44"/>
      <c r="AL12" s="43"/>
    </row>
    <row r="13" spans="1:46" ht="18" customHeight="1" x14ac:dyDescent="0.15">
      <c r="A13" s="220" t="s">
        <v>13</v>
      </c>
      <c r="B13" s="241" t="s">
        <v>78</v>
      </c>
      <c r="C13" s="242"/>
      <c r="D13" s="242"/>
      <c r="E13" s="242"/>
      <c r="F13" s="243"/>
      <c r="G13" s="238" t="s">
        <v>172</v>
      </c>
      <c r="H13" s="380" t="s">
        <v>98</v>
      </c>
      <c r="I13" s="380"/>
      <c r="J13" s="380"/>
      <c r="K13" s="380"/>
      <c r="L13" s="380"/>
      <c r="M13" s="223" t="s">
        <v>2</v>
      </c>
      <c r="N13" s="223"/>
      <c r="O13" s="223"/>
      <c r="P13" s="223"/>
      <c r="Q13" s="223"/>
      <c r="R13" s="223"/>
      <c r="S13" s="257" t="s">
        <v>6</v>
      </c>
      <c r="T13" s="258"/>
      <c r="U13" s="258"/>
      <c r="V13" s="258"/>
      <c r="W13" s="258"/>
      <c r="X13" s="259"/>
      <c r="Y13" s="226" t="s">
        <v>82</v>
      </c>
      <c r="Z13" s="227"/>
      <c r="AA13" s="227"/>
      <c r="AB13" s="227"/>
      <c r="AC13" s="372"/>
      <c r="AD13" s="8"/>
      <c r="AE13" s="79" t="s">
        <v>95</v>
      </c>
      <c r="AF13" s="79">
        <v>1.5</v>
      </c>
    </row>
    <row r="14" spans="1:46" ht="18" customHeight="1" x14ac:dyDescent="0.15">
      <c r="A14" s="221"/>
      <c r="B14" s="244" t="s">
        <v>149</v>
      </c>
      <c r="C14" s="245"/>
      <c r="D14" s="245"/>
      <c r="E14" s="245"/>
      <c r="F14" s="245"/>
      <c r="G14" s="239"/>
      <c r="H14" s="381" t="s">
        <v>97</v>
      </c>
      <c r="I14" s="381"/>
      <c r="J14" s="381"/>
      <c r="K14" s="381"/>
      <c r="L14" s="381"/>
      <c r="M14" s="224"/>
      <c r="N14" s="224"/>
      <c r="O14" s="224"/>
      <c r="P14" s="224"/>
      <c r="Q14" s="224"/>
      <c r="R14" s="224"/>
      <c r="S14" s="260"/>
      <c r="T14" s="261"/>
      <c r="U14" s="261"/>
      <c r="V14" s="261"/>
      <c r="W14" s="261"/>
      <c r="X14" s="262"/>
      <c r="Y14" s="224" t="s">
        <v>3</v>
      </c>
      <c r="Z14" s="224"/>
      <c r="AA14" s="224"/>
      <c r="AB14" s="224"/>
      <c r="AC14" s="373"/>
      <c r="AD14" s="8"/>
      <c r="AE14" s="39" t="s">
        <v>32</v>
      </c>
      <c r="AF14" s="79"/>
      <c r="AI14" s="26"/>
    </row>
    <row r="15" spans="1:46" ht="18" customHeight="1" x14ac:dyDescent="0.15">
      <c r="A15" s="221"/>
      <c r="B15" s="244"/>
      <c r="C15" s="245"/>
      <c r="D15" s="245"/>
      <c r="E15" s="245"/>
      <c r="F15" s="245"/>
      <c r="G15" s="239"/>
      <c r="H15" s="381"/>
      <c r="I15" s="381"/>
      <c r="J15" s="381"/>
      <c r="K15" s="381"/>
      <c r="L15" s="381"/>
      <c r="M15" s="224"/>
      <c r="N15" s="224"/>
      <c r="O15" s="224"/>
      <c r="P15" s="224"/>
      <c r="Q15" s="224"/>
      <c r="R15" s="224"/>
      <c r="S15" s="251" t="s">
        <v>74</v>
      </c>
      <c r="T15" s="252"/>
      <c r="U15" s="252"/>
      <c r="V15" s="252"/>
      <c r="W15" s="252"/>
      <c r="X15" s="253"/>
      <c r="Y15" s="224" t="s">
        <v>4</v>
      </c>
      <c r="Z15" s="224"/>
      <c r="AA15" s="224"/>
      <c r="AB15" s="224"/>
      <c r="AC15" s="373"/>
      <c r="AD15" s="8"/>
      <c r="AI15" s="26"/>
    </row>
    <row r="16" spans="1:46" ht="18" customHeight="1" thickBot="1" x14ac:dyDescent="0.2">
      <c r="A16" s="222"/>
      <c r="B16" s="246"/>
      <c r="C16" s="247"/>
      <c r="D16" s="247"/>
      <c r="E16" s="247"/>
      <c r="F16" s="247"/>
      <c r="G16" s="240"/>
      <c r="H16" s="382"/>
      <c r="I16" s="382"/>
      <c r="J16" s="382"/>
      <c r="K16" s="382"/>
      <c r="L16" s="382"/>
      <c r="M16" s="225"/>
      <c r="N16" s="225"/>
      <c r="O16" s="225"/>
      <c r="P16" s="225"/>
      <c r="Q16" s="225"/>
      <c r="R16" s="225"/>
      <c r="S16" s="254"/>
      <c r="T16" s="255"/>
      <c r="U16" s="255"/>
      <c r="V16" s="255"/>
      <c r="W16" s="255"/>
      <c r="X16" s="256"/>
      <c r="Y16" s="225" t="s">
        <v>5</v>
      </c>
      <c r="Z16" s="225"/>
      <c r="AA16" s="225"/>
      <c r="AB16" s="225"/>
      <c r="AC16" s="418"/>
      <c r="AD16" s="8"/>
      <c r="AE16" s="76" t="s">
        <v>104</v>
      </c>
      <c r="AF16" s="77">
        <v>1.5</v>
      </c>
    </row>
    <row r="17" spans="1:34" ht="18" customHeight="1" x14ac:dyDescent="0.15">
      <c r="A17" s="175" t="s">
        <v>164</v>
      </c>
      <c r="B17" s="442" t="s">
        <v>102</v>
      </c>
      <c r="C17" s="443"/>
      <c r="D17" s="443"/>
      <c r="E17" s="443"/>
      <c r="F17" s="444"/>
      <c r="G17" s="31">
        <f>VLOOKUP(B17,$AE$20:$AF$22,2,FALSE)</f>
        <v>0.8</v>
      </c>
      <c r="H17" s="412" t="s">
        <v>100</v>
      </c>
      <c r="I17" s="412"/>
      <c r="J17" s="412"/>
      <c r="K17" s="412"/>
      <c r="L17" s="412"/>
      <c r="M17" s="179" t="s">
        <v>72</v>
      </c>
      <c r="N17" s="179"/>
      <c r="O17" s="179"/>
      <c r="P17" s="179"/>
      <c r="Q17" s="179"/>
      <c r="R17" s="179"/>
      <c r="S17" s="191" t="s">
        <v>71</v>
      </c>
      <c r="T17" s="192"/>
      <c r="U17" s="192"/>
      <c r="V17" s="192"/>
      <c r="W17" s="192"/>
      <c r="X17" s="193"/>
      <c r="Y17" s="183" t="s">
        <v>73</v>
      </c>
      <c r="Z17" s="183"/>
      <c r="AA17" s="183"/>
      <c r="AB17" s="183"/>
      <c r="AC17" s="383"/>
      <c r="AD17" s="41"/>
      <c r="AE17" s="76" t="s">
        <v>105</v>
      </c>
      <c r="AF17" s="77">
        <v>1.5</v>
      </c>
    </row>
    <row r="18" spans="1:34" ht="18" customHeight="1" x14ac:dyDescent="0.15">
      <c r="A18" s="176"/>
      <c r="B18" s="415" t="s">
        <v>79</v>
      </c>
      <c r="C18" s="416"/>
      <c r="D18" s="416"/>
      <c r="E18" s="417"/>
      <c r="F18" s="22" t="s">
        <v>32</v>
      </c>
      <c r="G18" s="248">
        <f>VLOOKUP(H17,$AG$19:$AH$22,2,FALSE)</f>
        <v>0.8</v>
      </c>
      <c r="H18" s="413"/>
      <c r="I18" s="413"/>
      <c r="J18" s="413"/>
      <c r="K18" s="413"/>
      <c r="L18" s="413"/>
      <c r="M18" s="180"/>
      <c r="N18" s="180"/>
      <c r="O18" s="180"/>
      <c r="P18" s="180"/>
      <c r="Q18" s="180"/>
      <c r="R18" s="180"/>
      <c r="S18" s="194"/>
      <c r="T18" s="195"/>
      <c r="U18" s="195"/>
      <c r="V18" s="195"/>
      <c r="W18" s="195"/>
      <c r="X18" s="196"/>
      <c r="Y18" s="184" t="s">
        <v>17</v>
      </c>
      <c r="Z18" s="184"/>
      <c r="AA18" s="184"/>
      <c r="AB18" s="184"/>
      <c r="AC18" s="365"/>
      <c r="AD18" s="41"/>
      <c r="AE18" s="76" t="s">
        <v>32</v>
      </c>
      <c r="AF18" s="77"/>
    </row>
    <row r="19" spans="1:34" ht="18" customHeight="1" x14ac:dyDescent="0.15">
      <c r="A19" s="177"/>
      <c r="B19" s="285" t="s">
        <v>80</v>
      </c>
      <c r="C19" s="286"/>
      <c r="D19" s="286"/>
      <c r="E19" s="287"/>
      <c r="F19" s="23" t="s">
        <v>32</v>
      </c>
      <c r="G19" s="249"/>
      <c r="H19" s="413"/>
      <c r="I19" s="413"/>
      <c r="J19" s="413"/>
      <c r="K19" s="413"/>
      <c r="L19" s="413"/>
      <c r="M19" s="181"/>
      <c r="N19" s="181"/>
      <c r="O19" s="181"/>
      <c r="P19" s="181"/>
      <c r="Q19" s="181"/>
      <c r="R19" s="181"/>
      <c r="S19" s="185" t="s">
        <v>75</v>
      </c>
      <c r="T19" s="186"/>
      <c r="U19" s="186"/>
      <c r="V19" s="186"/>
      <c r="W19" s="186"/>
      <c r="X19" s="187"/>
      <c r="Y19" s="296" t="s">
        <v>20</v>
      </c>
      <c r="Z19" s="297"/>
      <c r="AA19" s="297"/>
      <c r="AB19" s="297"/>
      <c r="AC19" s="366"/>
      <c r="AD19" s="45"/>
    </row>
    <row r="20" spans="1:34" ht="18" customHeight="1" thickBot="1" x14ac:dyDescent="0.2">
      <c r="A20" s="178"/>
      <c r="B20" s="367" t="s">
        <v>81</v>
      </c>
      <c r="C20" s="368"/>
      <c r="D20" s="368"/>
      <c r="E20" s="369"/>
      <c r="F20" s="24" t="s">
        <v>76</v>
      </c>
      <c r="G20" s="250"/>
      <c r="H20" s="414"/>
      <c r="I20" s="414"/>
      <c r="J20" s="414"/>
      <c r="K20" s="414"/>
      <c r="L20" s="414"/>
      <c r="M20" s="182"/>
      <c r="N20" s="182"/>
      <c r="O20" s="182"/>
      <c r="P20" s="182"/>
      <c r="Q20" s="182"/>
      <c r="R20" s="182"/>
      <c r="S20" s="188"/>
      <c r="T20" s="189"/>
      <c r="U20" s="189"/>
      <c r="V20" s="189"/>
      <c r="W20" s="189"/>
      <c r="X20" s="190"/>
      <c r="Y20" s="294">
        <v>8500</v>
      </c>
      <c r="Z20" s="295"/>
      <c r="AA20" s="295"/>
      <c r="AB20" s="295"/>
      <c r="AC20" s="84" t="s">
        <v>8</v>
      </c>
      <c r="AD20" s="41"/>
      <c r="AE20" s="78" t="s">
        <v>11</v>
      </c>
      <c r="AF20" s="80">
        <v>1</v>
      </c>
      <c r="AG20" s="25" t="s">
        <v>99</v>
      </c>
      <c r="AH20" s="81">
        <v>1</v>
      </c>
    </row>
    <row r="21" spans="1:34" ht="18" customHeight="1" thickTop="1" x14ac:dyDescent="0.15">
      <c r="A21" s="216">
        <v>1</v>
      </c>
      <c r="B21" s="313" t="s">
        <v>15</v>
      </c>
      <c r="C21" s="314"/>
      <c r="D21" s="314"/>
      <c r="E21" s="314"/>
      <c r="F21" s="315"/>
      <c r="G21" s="32">
        <f>VLOOKUP(B21,$AE$20:$AF$22,2,FALSE)</f>
        <v>0</v>
      </c>
      <c r="H21" s="378" t="s">
        <v>15</v>
      </c>
      <c r="I21" s="378"/>
      <c r="J21" s="378"/>
      <c r="K21" s="378"/>
      <c r="L21" s="378"/>
      <c r="M21" s="268"/>
      <c r="N21" s="268"/>
      <c r="O21" s="268"/>
      <c r="P21" s="268"/>
      <c r="Q21" s="268"/>
      <c r="R21" s="268"/>
      <c r="S21" s="313"/>
      <c r="T21" s="314"/>
      <c r="U21" s="314"/>
      <c r="V21" s="314"/>
      <c r="W21" s="314"/>
      <c r="X21" s="315"/>
      <c r="Y21" s="299"/>
      <c r="Z21" s="299"/>
      <c r="AA21" s="299"/>
      <c r="AB21" s="299"/>
      <c r="AC21" s="379"/>
      <c r="AD21" s="41"/>
      <c r="AE21" s="78" t="s">
        <v>12</v>
      </c>
      <c r="AF21" s="80">
        <v>0.8</v>
      </c>
      <c r="AG21" s="25" t="s">
        <v>100</v>
      </c>
      <c r="AH21" s="81">
        <v>0.8</v>
      </c>
    </row>
    <row r="22" spans="1:34" ht="18" customHeight="1" x14ac:dyDescent="0.15">
      <c r="A22" s="176"/>
      <c r="B22" s="285" t="s">
        <v>79</v>
      </c>
      <c r="C22" s="286"/>
      <c r="D22" s="286"/>
      <c r="E22" s="287"/>
      <c r="F22" s="22" t="s">
        <v>32</v>
      </c>
      <c r="G22" s="306">
        <f>VLOOKUP(H21,$AG$20:$AH$23,2,FALSE)</f>
        <v>0</v>
      </c>
      <c r="H22" s="263"/>
      <c r="I22" s="263"/>
      <c r="J22" s="263"/>
      <c r="K22" s="263"/>
      <c r="L22" s="263"/>
      <c r="M22" s="180"/>
      <c r="N22" s="180"/>
      <c r="O22" s="180"/>
      <c r="P22" s="180"/>
      <c r="Q22" s="180"/>
      <c r="R22" s="180"/>
      <c r="S22" s="308"/>
      <c r="T22" s="309"/>
      <c r="U22" s="309"/>
      <c r="V22" s="309"/>
      <c r="W22" s="309"/>
      <c r="X22" s="310"/>
      <c r="Y22" s="307" t="s">
        <v>9</v>
      </c>
      <c r="Z22" s="307"/>
      <c r="AA22" s="307"/>
      <c r="AB22" s="307"/>
      <c r="AC22" s="363"/>
      <c r="AD22" s="41"/>
      <c r="AE22" s="25" t="s">
        <v>16</v>
      </c>
      <c r="AF22" s="80"/>
      <c r="AG22" s="25" t="s">
        <v>101</v>
      </c>
      <c r="AH22" s="81">
        <v>0.5</v>
      </c>
    </row>
    <row r="23" spans="1:34" ht="18" customHeight="1" x14ac:dyDescent="0.15">
      <c r="A23" s="176"/>
      <c r="B23" s="285" t="s">
        <v>80</v>
      </c>
      <c r="C23" s="286"/>
      <c r="D23" s="286"/>
      <c r="E23" s="287"/>
      <c r="F23" s="22" t="s">
        <v>32</v>
      </c>
      <c r="G23" s="306"/>
      <c r="H23" s="263"/>
      <c r="I23" s="263"/>
      <c r="J23" s="263"/>
      <c r="K23" s="263"/>
      <c r="L23" s="263"/>
      <c r="M23" s="180"/>
      <c r="N23" s="180"/>
      <c r="O23" s="180"/>
      <c r="P23" s="180"/>
      <c r="Q23" s="180"/>
      <c r="R23" s="180"/>
      <c r="S23" s="308"/>
      <c r="T23" s="309"/>
      <c r="U23" s="309"/>
      <c r="V23" s="309"/>
      <c r="W23" s="309"/>
      <c r="X23" s="310"/>
      <c r="Y23" s="296" t="s">
        <v>7</v>
      </c>
      <c r="Z23" s="297"/>
      <c r="AA23" s="297"/>
      <c r="AB23" s="297"/>
      <c r="AC23" s="366"/>
      <c r="AD23" s="45"/>
      <c r="AE23" s="7"/>
      <c r="AF23" s="80"/>
      <c r="AG23" s="25" t="s">
        <v>16</v>
      </c>
      <c r="AH23" s="82"/>
    </row>
    <row r="24" spans="1:34" ht="18" customHeight="1" x14ac:dyDescent="0.15">
      <c r="A24" s="176"/>
      <c r="B24" s="285" t="s">
        <v>81</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311"/>
      <c r="Z24" s="312"/>
      <c r="AA24" s="312"/>
      <c r="AB24" s="312"/>
      <c r="AC24" s="87" t="s">
        <v>8</v>
      </c>
      <c r="AD24" s="41"/>
    </row>
    <row r="25" spans="1:34" ht="18" customHeight="1" x14ac:dyDescent="0.15">
      <c r="A25" s="176">
        <v>2</v>
      </c>
      <c r="B25" s="308" t="s">
        <v>15</v>
      </c>
      <c r="C25" s="309"/>
      <c r="D25" s="309"/>
      <c r="E25" s="309"/>
      <c r="F25" s="310"/>
      <c r="G25" s="92">
        <f>VLOOKUP(B25,$AE$20:$AF$22,2,FALSE)</f>
        <v>0</v>
      </c>
      <c r="H25" s="263" t="s">
        <v>15</v>
      </c>
      <c r="I25" s="263"/>
      <c r="J25" s="263"/>
      <c r="K25" s="263"/>
      <c r="L25" s="263"/>
      <c r="M25" s="180"/>
      <c r="N25" s="180"/>
      <c r="O25" s="180"/>
      <c r="P25" s="180"/>
      <c r="Q25" s="180"/>
      <c r="R25" s="180"/>
      <c r="S25" s="308"/>
      <c r="T25" s="309"/>
      <c r="U25" s="309"/>
      <c r="V25" s="309"/>
      <c r="W25" s="309"/>
      <c r="X25" s="310"/>
      <c r="Y25" s="184"/>
      <c r="Z25" s="184"/>
      <c r="AA25" s="184"/>
      <c r="AB25" s="184"/>
      <c r="AC25" s="365"/>
      <c r="AD25" s="41"/>
    </row>
    <row r="26" spans="1:34" ht="18" customHeight="1" x14ac:dyDescent="0.15">
      <c r="A26" s="176"/>
      <c r="B26" s="285" t="s">
        <v>79</v>
      </c>
      <c r="C26" s="286"/>
      <c r="D26" s="286"/>
      <c r="E26" s="287"/>
      <c r="F26" s="22" t="s">
        <v>32</v>
      </c>
      <c r="G26" s="306">
        <f>VLOOKUP(H25,$AG$20:$AH$23,2,FALSE)</f>
        <v>0</v>
      </c>
      <c r="H26" s="263"/>
      <c r="I26" s="263"/>
      <c r="J26" s="263"/>
      <c r="K26" s="263"/>
      <c r="L26" s="263"/>
      <c r="M26" s="180"/>
      <c r="N26" s="180"/>
      <c r="O26" s="180"/>
      <c r="P26" s="180"/>
      <c r="Q26" s="180"/>
      <c r="R26" s="180"/>
      <c r="S26" s="308"/>
      <c r="T26" s="309"/>
      <c r="U26" s="309"/>
      <c r="V26" s="309"/>
      <c r="W26" s="309"/>
      <c r="X26" s="310"/>
      <c r="Y26" s="307" t="s">
        <v>9</v>
      </c>
      <c r="Z26" s="307"/>
      <c r="AA26" s="307"/>
      <c r="AB26" s="307"/>
      <c r="AC26" s="363"/>
      <c r="AD26" s="41"/>
    </row>
    <row r="27" spans="1:34" ht="18" customHeight="1" x14ac:dyDescent="0.15">
      <c r="A27" s="176"/>
      <c r="B27" s="285" t="s">
        <v>80</v>
      </c>
      <c r="C27" s="286"/>
      <c r="D27" s="286"/>
      <c r="E27" s="287"/>
      <c r="F27" s="22" t="s">
        <v>32</v>
      </c>
      <c r="G27" s="306"/>
      <c r="H27" s="263"/>
      <c r="I27" s="263"/>
      <c r="J27" s="263"/>
      <c r="K27" s="263"/>
      <c r="L27" s="263"/>
      <c r="M27" s="180"/>
      <c r="N27" s="180"/>
      <c r="O27" s="180"/>
      <c r="P27" s="180"/>
      <c r="Q27" s="180"/>
      <c r="R27" s="180"/>
      <c r="S27" s="308"/>
      <c r="T27" s="309"/>
      <c r="U27" s="309"/>
      <c r="V27" s="309"/>
      <c r="W27" s="309"/>
      <c r="X27" s="310"/>
      <c r="Y27" s="296" t="s">
        <v>7</v>
      </c>
      <c r="Z27" s="297"/>
      <c r="AA27" s="297"/>
      <c r="AB27" s="297"/>
      <c r="AC27" s="366"/>
      <c r="AD27" s="45"/>
    </row>
    <row r="28" spans="1:34" ht="18" customHeight="1" x14ac:dyDescent="0.15">
      <c r="A28" s="176"/>
      <c r="B28" s="285" t="s">
        <v>81</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311"/>
      <c r="Z28" s="312"/>
      <c r="AA28" s="312"/>
      <c r="AB28" s="312"/>
      <c r="AC28" s="87" t="s">
        <v>8</v>
      </c>
      <c r="AD28" s="41"/>
    </row>
    <row r="29" spans="1:34" ht="18" customHeight="1" x14ac:dyDescent="0.15">
      <c r="A29" s="176">
        <v>3</v>
      </c>
      <c r="B29" s="308" t="s">
        <v>15</v>
      </c>
      <c r="C29" s="309"/>
      <c r="D29" s="309"/>
      <c r="E29" s="309"/>
      <c r="F29" s="310"/>
      <c r="G29" s="92">
        <f>VLOOKUP(B29,$AE$20:$AF$22,2,FALSE)</f>
        <v>0</v>
      </c>
      <c r="H29" s="263" t="s">
        <v>15</v>
      </c>
      <c r="I29" s="263"/>
      <c r="J29" s="263"/>
      <c r="K29" s="263"/>
      <c r="L29" s="263"/>
      <c r="M29" s="180"/>
      <c r="N29" s="180"/>
      <c r="O29" s="180"/>
      <c r="P29" s="180"/>
      <c r="Q29" s="180"/>
      <c r="R29" s="180"/>
      <c r="S29" s="308"/>
      <c r="T29" s="309"/>
      <c r="U29" s="309"/>
      <c r="V29" s="309"/>
      <c r="W29" s="309"/>
      <c r="X29" s="310"/>
      <c r="Y29" s="184"/>
      <c r="Z29" s="184"/>
      <c r="AA29" s="184"/>
      <c r="AB29" s="184"/>
      <c r="AC29" s="365"/>
      <c r="AD29" s="41"/>
    </row>
    <row r="30" spans="1:34" ht="18" customHeight="1" x14ac:dyDescent="0.15">
      <c r="A30" s="176"/>
      <c r="B30" s="285" t="s">
        <v>79</v>
      </c>
      <c r="C30" s="286"/>
      <c r="D30" s="286"/>
      <c r="E30" s="287"/>
      <c r="F30" s="22" t="s">
        <v>32</v>
      </c>
      <c r="G30" s="306">
        <f>VLOOKUP(H29,$AG$20:$AH$23,2,FALSE)</f>
        <v>0</v>
      </c>
      <c r="H30" s="263"/>
      <c r="I30" s="263"/>
      <c r="J30" s="263"/>
      <c r="K30" s="263"/>
      <c r="L30" s="263"/>
      <c r="M30" s="180"/>
      <c r="N30" s="180"/>
      <c r="O30" s="180"/>
      <c r="P30" s="180"/>
      <c r="Q30" s="180"/>
      <c r="R30" s="180"/>
      <c r="S30" s="308"/>
      <c r="T30" s="309"/>
      <c r="U30" s="309"/>
      <c r="V30" s="309"/>
      <c r="W30" s="309"/>
      <c r="X30" s="310"/>
      <c r="Y30" s="307" t="s">
        <v>9</v>
      </c>
      <c r="Z30" s="307"/>
      <c r="AA30" s="307"/>
      <c r="AB30" s="307"/>
      <c r="AC30" s="363"/>
      <c r="AD30" s="41"/>
    </row>
    <row r="31" spans="1:34" ht="18" customHeight="1" x14ac:dyDescent="0.15">
      <c r="A31" s="176"/>
      <c r="B31" s="285" t="s">
        <v>80</v>
      </c>
      <c r="C31" s="286"/>
      <c r="D31" s="286"/>
      <c r="E31" s="287"/>
      <c r="F31" s="22" t="s">
        <v>32</v>
      </c>
      <c r="G31" s="306"/>
      <c r="H31" s="263"/>
      <c r="I31" s="263"/>
      <c r="J31" s="263"/>
      <c r="K31" s="263"/>
      <c r="L31" s="263"/>
      <c r="M31" s="180"/>
      <c r="N31" s="180"/>
      <c r="O31" s="180"/>
      <c r="P31" s="180"/>
      <c r="Q31" s="180"/>
      <c r="R31" s="180"/>
      <c r="S31" s="308"/>
      <c r="T31" s="309"/>
      <c r="U31" s="309"/>
      <c r="V31" s="309"/>
      <c r="W31" s="309"/>
      <c r="X31" s="310"/>
      <c r="Y31" s="296" t="s">
        <v>7</v>
      </c>
      <c r="Z31" s="297"/>
      <c r="AA31" s="297"/>
      <c r="AB31" s="297"/>
      <c r="AC31" s="366"/>
      <c r="AD31" s="45"/>
    </row>
    <row r="32" spans="1:34" ht="18" customHeight="1" x14ac:dyDescent="0.15">
      <c r="A32" s="176"/>
      <c r="B32" s="285" t="s">
        <v>81</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311"/>
      <c r="Z32" s="312"/>
      <c r="AA32" s="312"/>
      <c r="AB32" s="312"/>
      <c r="AC32" s="87" t="s">
        <v>8</v>
      </c>
      <c r="AD32" s="41"/>
    </row>
    <row r="33" spans="1:30" ht="18" customHeight="1" x14ac:dyDescent="0.15">
      <c r="A33" s="176">
        <v>4</v>
      </c>
      <c r="B33" s="308" t="s">
        <v>15</v>
      </c>
      <c r="C33" s="309"/>
      <c r="D33" s="309"/>
      <c r="E33" s="309"/>
      <c r="F33" s="310"/>
      <c r="G33" s="92">
        <f>VLOOKUP(B33,$AE$20:$AF$22,2,FALSE)</f>
        <v>0</v>
      </c>
      <c r="H33" s="263" t="s">
        <v>15</v>
      </c>
      <c r="I33" s="263"/>
      <c r="J33" s="263"/>
      <c r="K33" s="263"/>
      <c r="L33" s="263"/>
      <c r="M33" s="180"/>
      <c r="N33" s="180"/>
      <c r="O33" s="180"/>
      <c r="P33" s="180"/>
      <c r="Q33" s="180"/>
      <c r="R33" s="180"/>
      <c r="S33" s="308"/>
      <c r="T33" s="309"/>
      <c r="U33" s="309"/>
      <c r="V33" s="309"/>
      <c r="W33" s="309"/>
      <c r="X33" s="310"/>
      <c r="Y33" s="184"/>
      <c r="Z33" s="184"/>
      <c r="AA33" s="184"/>
      <c r="AB33" s="184"/>
      <c r="AC33" s="365"/>
      <c r="AD33" s="41"/>
    </row>
    <row r="34" spans="1:30" ht="18" customHeight="1" x14ac:dyDescent="0.15">
      <c r="A34" s="176"/>
      <c r="B34" s="285" t="s">
        <v>79</v>
      </c>
      <c r="C34" s="286"/>
      <c r="D34" s="286"/>
      <c r="E34" s="287"/>
      <c r="F34" s="22" t="s">
        <v>32</v>
      </c>
      <c r="G34" s="306">
        <f>VLOOKUP(H33,$AG$20:$AH$23,2,FALSE)</f>
        <v>0</v>
      </c>
      <c r="H34" s="263"/>
      <c r="I34" s="263"/>
      <c r="J34" s="263"/>
      <c r="K34" s="263"/>
      <c r="L34" s="263"/>
      <c r="M34" s="180"/>
      <c r="N34" s="180"/>
      <c r="O34" s="180"/>
      <c r="P34" s="180"/>
      <c r="Q34" s="180"/>
      <c r="R34" s="180"/>
      <c r="S34" s="308"/>
      <c r="T34" s="309"/>
      <c r="U34" s="309"/>
      <c r="V34" s="309"/>
      <c r="W34" s="309"/>
      <c r="X34" s="310"/>
      <c r="Y34" s="307" t="s">
        <v>9</v>
      </c>
      <c r="Z34" s="307"/>
      <c r="AA34" s="307"/>
      <c r="AB34" s="307"/>
      <c r="AC34" s="363"/>
      <c r="AD34" s="41"/>
    </row>
    <row r="35" spans="1:30" ht="18" customHeight="1" x14ac:dyDescent="0.15">
      <c r="A35" s="176"/>
      <c r="B35" s="285" t="s">
        <v>80</v>
      </c>
      <c r="C35" s="286"/>
      <c r="D35" s="286"/>
      <c r="E35" s="287"/>
      <c r="F35" s="22" t="s">
        <v>32</v>
      </c>
      <c r="G35" s="306"/>
      <c r="H35" s="263"/>
      <c r="I35" s="263"/>
      <c r="J35" s="263"/>
      <c r="K35" s="263"/>
      <c r="L35" s="263"/>
      <c r="M35" s="180"/>
      <c r="N35" s="180"/>
      <c r="O35" s="180"/>
      <c r="P35" s="180"/>
      <c r="Q35" s="180"/>
      <c r="R35" s="180"/>
      <c r="S35" s="308"/>
      <c r="T35" s="309"/>
      <c r="U35" s="309"/>
      <c r="V35" s="309"/>
      <c r="W35" s="309"/>
      <c r="X35" s="310"/>
      <c r="Y35" s="296" t="s">
        <v>7</v>
      </c>
      <c r="Z35" s="297"/>
      <c r="AA35" s="297"/>
      <c r="AB35" s="297"/>
      <c r="AC35" s="366"/>
      <c r="AD35" s="45"/>
    </row>
    <row r="36" spans="1:30" ht="18" customHeight="1" x14ac:dyDescent="0.15">
      <c r="A36" s="176"/>
      <c r="B36" s="285" t="s">
        <v>81</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311"/>
      <c r="Z36" s="312"/>
      <c r="AA36" s="312"/>
      <c r="AB36" s="312"/>
      <c r="AC36" s="87" t="s">
        <v>8</v>
      </c>
      <c r="AD36" s="41"/>
    </row>
    <row r="37" spans="1:30" ht="18" customHeight="1" x14ac:dyDescent="0.15">
      <c r="A37" s="176">
        <v>5</v>
      </c>
      <c r="B37" s="308" t="s">
        <v>15</v>
      </c>
      <c r="C37" s="309"/>
      <c r="D37" s="309"/>
      <c r="E37" s="309"/>
      <c r="F37" s="310"/>
      <c r="G37" s="92">
        <f>VLOOKUP(B37,$AE$20:$AF$22,2,FALSE)</f>
        <v>0</v>
      </c>
      <c r="H37" s="263" t="s">
        <v>15</v>
      </c>
      <c r="I37" s="263"/>
      <c r="J37" s="263"/>
      <c r="K37" s="263"/>
      <c r="L37" s="263"/>
      <c r="M37" s="180"/>
      <c r="N37" s="180"/>
      <c r="O37" s="180"/>
      <c r="P37" s="180"/>
      <c r="Q37" s="180"/>
      <c r="R37" s="180"/>
      <c r="S37" s="308"/>
      <c r="T37" s="309"/>
      <c r="U37" s="309"/>
      <c r="V37" s="309"/>
      <c r="W37" s="309"/>
      <c r="X37" s="310"/>
      <c r="Y37" s="184"/>
      <c r="Z37" s="184"/>
      <c r="AA37" s="184"/>
      <c r="AB37" s="184"/>
      <c r="AC37" s="365"/>
      <c r="AD37" s="41"/>
    </row>
    <row r="38" spans="1:30" ht="18" customHeight="1" x14ac:dyDescent="0.15">
      <c r="A38" s="176"/>
      <c r="B38" s="285" t="s">
        <v>79</v>
      </c>
      <c r="C38" s="286"/>
      <c r="D38" s="286"/>
      <c r="E38" s="287"/>
      <c r="F38" s="22" t="s">
        <v>32</v>
      </c>
      <c r="G38" s="306">
        <f>VLOOKUP(H37,$AG$20:$AH$23,2,FALSE)</f>
        <v>0</v>
      </c>
      <c r="H38" s="263"/>
      <c r="I38" s="263"/>
      <c r="J38" s="263"/>
      <c r="K38" s="263"/>
      <c r="L38" s="263"/>
      <c r="M38" s="180"/>
      <c r="N38" s="180"/>
      <c r="O38" s="180"/>
      <c r="P38" s="180"/>
      <c r="Q38" s="180"/>
      <c r="R38" s="180"/>
      <c r="S38" s="308"/>
      <c r="T38" s="309"/>
      <c r="U38" s="309"/>
      <c r="V38" s="309"/>
      <c r="W38" s="309"/>
      <c r="X38" s="310"/>
      <c r="Y38" s="307" t="s">
        <v>9</v>
      </c>
      <c r="Z38" s="307"/>
      <c r="AA38" s="307"/>
      <c r="AB38" s="307"/>
      <c r="AC38" s="363"/>
      <c r="AD38" s="41"/>
    </row>
    <row r="39" spans="1:30" ht="18" customHeight="1" x14ac:dyDescent="0.15">
      <c r="A39" s="176"/>
      <c r="B39" s="285" t="s">
        <v>80</v>
      </c>
      <c r="C39" s="286"/>
      <c r="D39" s="286"/>
      <c r="E39" s="287"/>
      <c r="F39" s="22" t="s">
        <v>32</v>
      </c>
      <c r="G39" s="306"/>
      <c r="H39" s="263"/>
      <c r="I39" s="263"/>
      <c r="J39" s="263"/>
      <c r="K39" s="263"/>
      <c r="L39" s="263"/>
      <c r="M39" s="180"/>
      <c r="N39" s="180"/>
      <c r="O39" s="180"/>
      <c r="P39" s="180"/>
      <c r="Q39" s="180"/>
      <c r="R39" s="180"/>
      <c r="S39" s="308"/>
      <c r="T39" s="309"/>
      <c r="U39" s="309"/>
      <c r="V39" s="309"/>
      <c r="W39" s="309"/>
      <c r="X39" s="310"/>
      <c r="Y39" s="296" t="s">
        <v>7</v>
      </c>
      <c r="Z39" s="297"/>
      <c r="AA39" s="297"/>
      <c r="AB39" s="297"/>
      <c r="AC39" s="366"/>
      <c r="AD39" s="45"/>
    </row>
    <row r="40" spans="1:30" ht="18" customHeight="1" thickBot="1" x14ac:dyDescent="0.2">
      <c r="A40" s="178"/>
      <c r="B40" s="367" t="s">
        <v>81</v>
      </c>
      <c r="C40" s="368"/>
      <c r="D40" s="368"/>
      <c r="E40" s="369"/>
      <c r="F40" s="24" t="s">
        <v>32</v>
      </c>
      <c r="G40" s="329"/>
      <c r="H40" s="429"/>
      <c r="I40" s="429"/>
      <c r="J40" s="429"/>
      <c r="K40" s="429"/>
      <c r="L40" s="429"/>
      <c r="M40" s="182"/>
      <c r="N40" s="182"/>
      <c r="O40" s="182"/>
      <c r="P40" s="182"/>
      <c r="Q40" s="182"/>
      <c r="R40" s="182"/>
      <c r="S40" s="330"/>
      <c r="T40" s="331"/>
      <c r="U40" s="331"/>
      <c r="V40" s="331"/>
      <c r="W40" s="331"/>
      <c r="X40" s="332"/>
      <c r="Y40" s="294"/>
      <c r="Z40" s="295"/>
      <c r="AA40" s="295"/>
      <c r="AB40" s="295"/>
      <c r="AC40" s="84" t="s">
        <v>8</v>
      </c>
      <c r="AD40" s="41"/>
    </row>
    <row r="41" spans="1:30" s="38" customFormat="1" ht="19.7" customHeight="1" thickTop="1" x14ac:dyDescent="0.15">
      <c r="A41" s="214" t="s">
        <v>173</v>
      </c>
      <c r="B41" s="447" t="s">
        <v>106</v>
      </c>
      <c r="C41" s="448"/>
      <c r="D41" s="450">
        <f>VLOOKUP(A9,AE9:AF11,2,FALSE)</f>
        <v>0</v>
      </c>
      <c r="E41" s="451"/>
      <c r="F41" s="209" t="s">
        <v>174</v>
      </c>
      <c r="G41" s="210"/>
      <c r="H41" s="210"/>
      <c r="I41" s="210"/>
      <c r="J41" s="210"/>
      <c r="K41" s="210"/>
      <c r="L41" s="210"/>
      <c r="M41" s="210"/>
      <c r="N41" s="210"/>
      <c r="O41" s="210"/>
      <c r="P41" s="210"/>
      <c r="Q41" s="210"/>
      <c r="R41" s="210"/>
      <c r="S41" s="210"/>
      <c r="T41" s="210"/>
      <c r="U41" s="210"/>
      <c r="V41" s="210"/>
      <c r="W41" s="210"/>
      <c r="X41" s="210"/>
      <c r="Y41" s="210"/>
      <c r="Z41" s="210"/>
      <c r="AA41" s="210"/>
      <c r="AB41" s="210"/>
      <c r="AC41" s="390"/>
      <c r="AD41" s="83"/>
    </row>
    <row r="42" spans="1:30" s="38" customFormat="1" ht="19.7" customHeight="1" x14ac:dyDescent="0.15">
      <c r="A42" s="445"/>
      <c r="B42" s="449" t="s">
        <v>85</v>
      </c>
      <c r="C42" s="355"/>
      <c r="D42" s="452">
        <f>VLOOKUP(A10,AE13:AF14,2,FALSE)</f>
        <v>0</v>
      </c>
      <c r="E42" s="453"/>
      <c r="F42" s="387">
        <v>1</v>
      </c>
      <c r="G42" s="387"/>
      <c r="H42" s="387"/>
      <c r="I42" s="387"/>
      <c r="J42" s="387">
        <v>2</v>
      </c>
      <c r="K42" s="387"/>
      <c r="L42" s="387"/>
      <c r="M42" s="387"/>
      <c r="N42" s="337">
        <v>3</v>
      </c>
      <c r="O42" s="338"/>
      <c r="P42" s="338"/>
      <c r="Q42" s="339"/>
      <c r="R42" s="337">
        <v>4</v>
      </c>
      <c r="S42" s="338"/>
      <c r="T42" s="338"/>
      <c r="U42" s="339"/>
      <c r="V42" s="337">
        <v>5</v>
      </c>
      <c r="W42" s="338"/>
      <c r="X42" s="338"/>
      <c r="Y42" s="339"/>
      <c r="Z42" s="337" t="s">
        <v>163</v>
      </c>
      <c r="AA42" s="338"/>
      <c r="AB42" s="338"/>
      <c r="AC42" s="272"/>
      <c r="AD42" s="83"/>
    </row>
    <row r="43" spans="1:30" s="38" customFormat="1" ht="18" customHeight="1" x14ac:dyDescent="0.15">
      <c r="A43" s="445"/>
      <c r="B43" s="449"/>
      <c r="C43" s="355"/>
      <c r="D43" s="452">
        <f>VLOOKUP(A11,AE16:AF18,2,FALSE)</f>
        <v>0</v>
      </c>
      <c r="E43" s="453"/>
      <c r="F43" s="388" t="s">
        <v>165</v>
      </c>
      <c r="G43" s="388"/>
      <c r="H43" s="389">
        <v>2</v>
      </c>
      <c r="I43" s="389"/>
      <c r="J43" s="388" t="s">
        <v>165</v>
      </c>
      <c r="K43" s="388"/>
      <c r="L43" s="389">
        <v>2</v>
      </c>
      <c r="M43" s="389"/>
      <c r="N43" s="340" t="s">
        <v>165</v>
      </c>
      <c r="O43" s="341"/>
      <c r="P43" s="342">
        <v>2</v>
      </c>
      <c r="Q43" s="208"/>
      <c r="R43" s="340" t="s">
        <v>165</v>
      </c>
      <c r="S43" s="341"/>
      <c r="T43" s="342">
        <v>2</v>
      </c>
      <c r="U43" s="208"/>
      <c r="V43" s="340" t="s">
        <v>165</v>
      </c>
      <c r="W43" s="341"/>
      <c r="X43" s="342">
        <v>2</v>
      </c>
      <c r="Y43" s="208"/>
      <c r="Z43" s="343">
        <f>SUM(F44:Z44)</f>
        <v>0</v>
      </c>
      <c r="AA43" s="344"/>
      <c r="AB43" s="344"/>
      <c r="AC43" s="345"/>
      <c r="AD43" s="83"/>
    </row>
    <row r="44" spans="1:30" s="38" customFormat="1" ht="18" customHeight="1" thickBot="1" x14ac:dyDescent="0.2">
      <c r="A44" s="446"/>
      <c r="B44" s="457" t="s">
        <v>167</v>
      </c>
      <c r="C44" s="353"/>
      <c r="D44" s="454">
        <f>SUM(D41:E43)</f>
        <v>0</v>
      </c>
      <c r="E44" s="455"/>
      <c r="F44" s="433">
        <f>H43*G21*G22</f>
        <v>0</v>
      </c>
      <c r="G44" s="434"/>
      <c r="H44" s="434"/>
      <c r="I44" s="435"/>
      <c r="J44" s="433">
        <f>L43*G25*G26</f>
        <v>0</v>
      </c>
      <c r="K44" s="434"/>
      <c r="L44" s="434"/>
      <c r="M44" s="435"/>
      <c r="N44" s="433">
        <f>P43*G29*G30</f>
        <v>0</v>
      </c>
      <c r="O44" s="434"/>
      <c r="P44" s="434"/>
      <c r="Q44" s="435"/>
      <c r="R44" s="433">
        <f>T43*G33*G34</f>
        <v>0</v>
      </c>
      <c r="S44" s="434"/>
      <c r="T44" s="434"/>
      <c r="U44" s="435"/>
      <c r="V44" s="433">
        <f>X43*G37*G38</f>
        <v>0</v>
      </c>
      <c r="W44" s="434"/>
      <c r="X44" s="434"/>
      <c r="Y44" s="435"/>
      <c r="Z44" s="430"/>
      <c r="AA44" s="431"/>
      <c r="AB44" s="431"/>
      <c r="AC44" s="432"/>
      <c r="AD44" s="37"/>
    </row>
    <row r="45" spans="1:30" ht="18" customHeight="1" x14ac:dyDescent="0.15">
      <c r="A45" s="166" t="s">
        <v>46</v>
      </c>
      <c r="B45" s="126">
        <v>1</v>
      </c>
      <c r="C45" s="169" t="s">
        <v>109</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70"/>
      <c r="AD45" s="6"/>
    </row>
    <row r="46" spans="1:30" ht="18" customHeight="1" x14ac:dyDescent="0.15">
      <c r="A46" s="167"/>
      <c r="B46" s="41">
        <v>2</v>
      </c>
      <c r="C46" s="171" t="s">
        <v>110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2"/>
      <c r="AD46" s="6"/>
    </row>
    <row r="47" spans="1:30" ht="18" customHeight="1" x14ac:dyDescent="0.15">
      <c r="A47" s="167"/>
      <c r="B47" s="41">
        <v>3</v>
      </c>
      <c r="C47" s="171" t="s">
        <v>108</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2"/>
      <c r="AD47" s="6"/>
    </row>
    <row r="48" spans="1:30" ht="18" customHeight="1" x14ac:dyDescent="0.15">
      <c r="A48" s="167"/>
      <c r="B48" s="41">
        <v>4</v>
      </c>
      <c r="C48" s="335" t="s">
        <v>112</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6"/>
    </row>
    <row r="49" spans="1:30" ht="36" customHeight="1" x14ac:dyDescent="0.15">
      <c r="A49" s="167"/>
      <c r="B49" s="123" t="s">
        <v>89</v>
      </c>
      <c r="C49" s="410" t="s">
        <v>159</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1"/>
      <c r="AD49" s="97"/>
    </row>
    <row r="50" spans="1:30" ht="18" customHeight="1" thickBot="1" x14ac:dyDescent="0.2">
      <c r="A50" s="168"/>
      <c r="B50" s="119">
        <v>6</v>
      </c>
      <c r="C50" s="333" t="s">
        <v>171</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row>
    <row r="51" spans="1:30" ht="18" customHeight="1" x14ac:dyDescent="0.15"/>
    <row r="52" spans="1:30" ht="18" customHeight="1" x14ac:dyDescent="0.15"/>
    <row r="53" spans="1:30" ht="18" customHeight="1" x14ac:dyDescent="0.15"/>
    <row r="54" spans="1:30" ht="18" customHeight="1" x14ac:dyDescent="0.15"/>
    <row r="55" spans="1:30" ht="18" customHeight="1" x14ac:dyDescent="0.15"/>
    <row r="56" spans="1:30" ht="18" customHeight="1" x14ac:dyDescent="0.15"/>
  </sheetData>
  <mergeCells count="160">
    <mergeCell ref="B44:C44"/>
    <mergeCell ref="F44:I44"/>
    <mergeCell ref="J42:M42"/>
    <mergeCell ref="N42:Q42"/>
    <mergeCell ref="R42:U42"/>
    <mergeCell ref="V42:Y42"/>
    <mergeCell ref="Z42:AC42"/>
    <mergeCell ref="F43:G43"/>
    <mergeCell ref="H43:I43"/>
    <mergeCell ref="J43:K43"/>
    <mergeCell ref="L43:M43"/>
    <mergeCell ref="N43:O43"/>
    <mergeCell ref="P43:Q43"/>
    <mergeCell ref="R43:S43"/>
    <mergeCell ref="T43:U43"/>
    <mergeCell ref="V43:W43"/>
    <mergeCell ref="X43:Y43"/>
    <mergeCell ref="Z43:AC44"/>
    <mergeCell ref="C49:AC49"/>
    <mergeCell ref="A7:B7"/>
    <mergeCell ref="O7:P7"/>
    <mergeCell ref="Q7:U7"/>
    <mergeCell ref="V7:Y7"/>
    <mergeCell ref="Z7:AB7"/>
    <mergeCell ref="J1:L1"/>
    <mergeCell ref="A2:AC2"/>
    <mergeCell ref="N4:Q4"/>
    <mergeCell ref="R4:AC4"/>
    <mergeCell ref="A6:B6"/>
    <mergeCell ref="O6:Q6"/>
    <mergeCell ref="AA6:AB6"/>
    <mergeCell ref="R6:S6"/>
    <mergeCell ref="C6:N6"/>
    <mergeCell ref="C7:N7"/>
    <mergeCell ref="B24:E24"/>
    <mergeCell ref="Y24:AB24"/>
    <mergeCell ref="Y30:AC30"/>
    <mergeCell ref="B31:E31"/>
    <mergeCell ref="A21:A24"/>
    <mergeCell ref="B21:F21"/>
    <mergeCell ref="H21:L24"/>
    <mergeCell ref="B42:C43"/>
    <mergeCell ref="A9:K9"/>
    <mergeCell ref="O9:T9"/>
    <mergeCell ref="AA9:AB9"/>
    <mergeCell ref="S13:X14"/>
    <mergeCell ref="Y13:AC13"/>
    <mergeCell ref="B14:F16"/>
    <mergeCell ref="H14:L16"/>
    <mergeCell ref="Y14:AC14"/>
    <mergeCell ref="S15:X16"/>
    <mergeCell ref="Y15:AC15"/>
    <mergeCell ref="Y16:AC16"/>
    <mergeCell ref="A11:K11"/>
    <mergeCell ref="O11:T11"/>
    <mergeCell ref="AA11:AB11"/>
    <mergeCell ref="A13:A16"/>
    <mergeCell ref="O10:T10"/>
    <mergeCell ref="AA10:AB10"/>
    <mergeCell ref="A10:K10"/>
    <mergeCell ref="B13:F13"/>
    <mergeCell ref="G13:G16"/>
    <mergeCell ref="H13:L13"/>
    <mergeCell ref="M13:R16"/>
    <mergeCell ref="A12:AC12"/>
    <mergeCell ref="Y21:AC21"/>
    <mergeCell ref="A17:A20"/>
    <mergeCell ref="B17:F17"/>
    <mergeCell ref="H17:L20"/>
    <mergeCell ref="M17:R20"/>
    <mergeCell ref="S17:X18"/>
    <mergeCell ref="Y17:AC17"/>
    <mergeCell ref="B18:E18"/>
    <mergeCell ref="G18:G20"/>
    <mergeCell ref="Y18:AC18"/>
    <mergeCell ref="B19:E19"/>
    <mergeCell ref="S19:X20"/>
    <mergeCell ref="Y19:AC19"/>
    <mergeCell ref="B20:E20"/>
    <mergeCell ref="Y20:AB20"/>
    <mergeCell ref="M21:R24"/>
    <mergeCell ref="S21:X22"/>
    <mergeCell ref="Y22:AC22"/>
    <mergeCell ref="B23:E23"/>
    <mergeCell ref="S23:X24"/>
    <mergeCell ref="Y23:AC23"/>
    <mergeCell ref="B22:E22"/>
    <mergeCell ref="G22:G24"/>
    <mergeCell ref="A29:A32"/>
    <mergeCell ref="B29:F29"/>
    <mergeCell ref="H29:L32"/>
    <mergeCell ref="M29:R32"/>
    <mergeCell ref="S29:X30"/>
    <mergeCell ref="Y29:AC29"/>
    <mergeCell ref="A25:A28"/>
    <mergeCell ref="B25:F25"/>
    <mergeCell ref="H25:L28"/>
    <mergeCell ref="M25:R28"/>
    <mergeCell ref="S25:X26"/>
    <mergeCell ref="Y25:AC25"/>
    <mergeCell ref="B26:E26"/>
    <mergeCell ref="G26:G28"/>
    <mergeCell ref="Y26:AC26"/>
    <mergeCell ref="B27:E27"/>
    <mergeCell ref="B30:E30"/>
    <mergeCell ref="G30:G32"/>
    <mergeCell ref="S27:X28"/>
    <mergeCell ref="Y27:AC27"/>
    <mergeCell ref="B28:E28"/>
    <mergeCell ref="Y28:AB28"/>
    <mergeCell ref="Y31:AC31"/>
    <mergeCell ref="S31:X32"/>
    <mergeCell ref="B41:C41"/>
    <mergeCell ref="D44:E44"/>
    <mergeCell ref="A37:A40"/>
    <mergeCell ref="B37:F37"/>
    <mergeCell ref="H37:L40"/>
    <mergeCell ref="M37:R40"/>
    <mergeCell ref="S37:X38"/>
    <mergeCell ref="Y37:AC37"/>
    <mergeCell ref="A33:A36"/>
    <mergeCell ref="B33:F33"/>
    <mergeCell ref="H33:L36"/>
    <mergeCell ref="M33:R36"/>
    <mergeCell ref="S33:X34"/>
    <mergeCell ref="Y33:AC33"/>
    <mergeCell ref="B34:E34"/>
    <mergeCell ref="G34:G36"/>
    <mergeCell ref="Y34:AC34"/>
    <mergeCell ref="B35:E35"/>
    <mergeCell ref="B36:E36"/>
    <mergeCell ref="S35:X36"/>
    <mergeCell ref="Y35:AC35"/>
    <mergeCell ref="A41:A44"/>
    <mergeCell ref="F41:AC41"/>
    <mergeCell ref="F42:I42"/>
    <mergeCell ref="C50:AC50"/>
    <mergeCell ref="A45:A50"/>
    <mergeCell ref="C45:AC45"/>
    <mergeCell ref="C46:AC46"/>
    <mergeCell ref="C48:AC48"/>
    <mergeCell ref="C47:AC47"/>
    <mergeCell ref="B32:E32"/>
    <mergeCell ref="B38:E38"/>
    <mergeCell ref="G38:G40"/>
    <mergeCell ref="J44:M44"/>
    <mergeCell ref="N44:Q44"/>
    <mergeCell ref="R44:U44"/>
    <mergeCell ref="Y38:AC38"/>
    <mergeCell ref="B39:E39"/>
    <mergeCell ref="S39:X40"/>
    <mergeCell ref="Y32:AB32"/>
    <mergeCell ref="Y36:AB36"/>
    <mergeCell ref="Y39:AC39"/>
    <mergeCell ref="B40:E40"/>
    <mergeCell ref="Y40:AB40"/>
    <mergeCell ref="V44:Y44"/>
    <mergeCell ref="D41:E41"/>
    <mergeCell ref="D42:E42"/>
    <mergeCell ref="D43:E43"/>
  </mergeCells>
  <phoneticPr fontId="1"/>
  <dataValidations count="6">
    <dataValidation type="list" allowBlank="1" showInputMessage="1" showErrorMessage="1" sqref="F18:F20 F22:F24 F26:F28 F30:F32 F34:F36 F38:F40" xr:uid="{E6B1C5B5-9164-4D29-B922-1946775D835F}">
      <formula1>$AE$6:$AE$7</formula1>
    </dataValidation>
    <dataValidation type="list" allowBlank="1" showInputMessage="1" showErrorMessage="1" sqref="A9:K9" xr:uid="{21162C4F-6DE3-48EB-97C5-139AB256D65D}">
      <formula1>$AE$9:$AE$11</formula1>
    </dataValidation>
    <dataValidation type="list" allowBlank="1" showInputMessage="1" showErrorMessage="1" sqref="A10:K10" xr:uid="{C67C0060-32D2-4BD3-9CFB-C2DF05397E24}">
      <formula1>$AE$13:$AE$14</formula1>
    </dataValidation>
    <dataValidation type="list" allowBlank="1" showInputMessage="1" showErrorMessage="1" sqref="B33:F33 B37:F37 B29:F29 B25:F25 B21:F21 B17:F17" xr:uid="{BBD82AD2-8D0D-464D-A831-A80C9A8C9FB4}">
      <formula1>$AE$20:$AE$22</formula1>
    </dataValidation>
    <dataValidation type="list" allowBlank="1" showInputMessage="1" showErrorMessage="1" sqref="H17:L40" xr:uid="{775F98C9-1B1C-47AB-95D0-E69943C1660B}">
      <formula1>$AG$20:$AG$23</formula1>
    </dataValidation>
    <dataValidation type="list" allowBlank="1" showInputMessage="1" showErrorMessage="1" sqref="A11:K11" xr:uid="{83419F61-B621-48D9-86FE-56C3CBC4108C}">
      <formula1>$AE$16:$AE$18</formula1>
    </dataValidation>
  </dataValidations>
  <printOptions horizontalCentered="1"/>
  <pageMargins left="0.59055118110236227" right="0.59055118110236227" top="0.39370078740157483" bottom="0.39370078740157483" header="0.59055118110236227" footer="0.3937007874015748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F5C4-1F3D-4AAD-8B42-342BBC057CD1}">
  <sheetPr>
    <pageSetUpPr fitToPage="1"/>
  </sheetPr>
  <dimension ref="A1:AT58"/>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22.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118</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117</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9499999999999993"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s="38" customFormat="1" ht="19.7" customHeight="1" thickBot="1" x14ac:dyDescent="0.2">
      <c r="A6" s="393" t="s">
        <v>0</v>
      </c>
      <c r="B6" s="394"/>
      <c r="C6" s="397" t="s">
        <v>24</v>
      </c>
      <c r="D6" s="398"/>
      <c r="E6" s="398"/>
      <c r="F6" s="398"/>
      <c r="G6" s="398"/>
      <c r="H6" s="398"/>
      <c r="I6" s="398"/>
      <c r="J6" s="398"/>
      <c r="K6" s="398"/>
      <c r="L6" s="398"/>
      <c r="M6" s="398"/>
      <c r="N6" s="399"/>
      <c r="O6" s="395" t="s">
        <v>25</v>
      </c>
      <c r="P6" s="407"/>
      <c r="Q6" s="407"/>
      <c r="R6" s="403"/>
      <c r="S6" s="392"/>
      <c r="T6" s="93" t="s">
        <v>94</v>
      </c>
      <c r="U6" s="93"/>
      <c r="V6" s="93" t="s">
        <v>150</v>
      </c>
      <c r="W6" s="93"/>
      <c r="X6" s="93" t="s">
        <v>151</v>
      </c>
      <c r="Y6" s="93"/>
      <c r="Z6" s="46" t="s">
        <v>27</v>
      </c>
      <c r="AA6" s="392"/>
      <c r="AB6" s="392"/>
      <c r="AC6" s="47" t="s">
        <v>28</v>
      </c>
      <c r="AD6" s="2"/>
      <c r="AE6" s="79" t="s">
        <v>77</v>
      </c>
      <c r="AF6" s="72"/>
      <c r="AG6" s="72"/>
      <c r="AH6" s="72"/>
    </row>
    <row r="7" spans="1:46" s="38" customFormat="1" ht="19.7" customHeight="1" thickBot="1" x14ac:dyDescent="0.2">
      <c r="A7" s="393" t="s">
        <v>23</v>
      </c>
      <c r="B7" s="394"/>
      <c r="C7" s="458"/>
      <c r="D7" s="459"/>
      <c r="E7" s="459"/>
      <c r="F7" s="459"/>
      <c r="G7" s="459"/>
      <c r="H7" s="459"/>
      <c r="I7" s="459"/>
      <c r="J7" s="459"/>
      <c r="K7" s="459"/>
      <c r="L7" s="459"/>
      <c r="M7" s="459"/>
      <c r="N7" s="460"/>
      <c r="O7" s="395" t="s">
        <v>26</v>
      </c>
      <c r="P7" s="396"/>
      <c r="Q7" s="397"/>
      <c r="R7" s="398"/>
      <c r="S7" s="398"/>
      <c r="T7" s="398"/>
      <c r="U7" s="399"/>
      <c r="V7" s="400" t="s">
        <v>29</v>
      </c>
      <c r="W7" s="401"/>
      <c r="X7" s="401"/>
      <c r="Y7" s="402"/>
      <c r="Z7" s="403"/>
      <c r="AA7" s="392"/>
      <c r="AB7" s="392"/>
      <c r="AC7" s="48" t="s">
        <v>31</v>
      </c>
      <c r="AD7" s="2"/>
      <c r="AE7" s="79" t="s">
        <v>32</v>
      </c>
      <c r="AF7" s="72"/>
      <c r="AG7" s="72"/>
      <c r="AH7" s="72"/>
    </row>
    <row r="8" spans="1:46" s="38" customFormat="1" ht="19.7" customHeight="1" thickBot="1" x14ac:dyDescent="0.2">
      <c r="A8" s="106" t="s">
        <v>176</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c r="AD8" s="2"/>
      <c r="AG8" s="72"/>
      <c r="AH8" s="72"/>
    </row>
    <row r="9" spans="1:46" s="38" customFormat="1" ht="19.7" customHeight="1" x14ac:dyDescent="0.15">
      <c r="A9" s="374" t="s">
        <v>32</v>
      </c>
      <c r="B9" s="375"/>
      <c r="C9" s="375"/>
      <c r="D9" s="375"/>
      <c r="E9" s="375"/>
      <c r="F9" s="375"/>
      <c r="G9" s="375"/>
      <c r="H9" s="375"/>
      <c r="I9" s="375"/>
      <c r="J9" s="375"/>
      <c r="K9" s="375"/>
      <c r="L9" s="49" t="s">
        <v>30</v>
      </c>
      <c r="M9" s="50"/>
      <c r="N9" s="50"/>
      <c r="O9" s="376"/>
      <c r="P9" s="376"/>
      <c r="Q9" s="376"/>
      <c r="R9" s="376"/>
      <c r="S9" s="376"/>
      <c r="T9" s="376"/>
      <c r="U9" s="51" t="s">
        <v>33</v>
      </c>
      <c r="V9" s="52"/>
      <c r="W9" s="51"/>
      <c r="X9" s="51"/>
      <c r="Y9" s="53"/>
      <c r="Z9" s="54" t="s">
        <v>93</v>
      </c>
      <c r="AA9" s="377"/>
      <c r="AB9" s="377"/>
      <c r="AC9" s="55" t="s">
        <v>94</v>
      </c>
      <c r="AD9" s="2"/>
      <c r="AE9" s="79" t="s">
        <v>120</v>
      </c>
      <c r="AF9" s="113">
        <v>2</v>
      </c>
      <c r="AG9" s="74"/>
      <c r="AH9" s="73"/>
      <c r="AI9" s="57"/>
      <c r="AJ9" s="40"/>
      <c r="AK9" s="56"/>
      <c r="AL9" s="58"/>
      <c r="AM9" s="59"/>
      <c r="AN9" s="59"/>
      <c r="AO9" s="59"/>
      <c r="AP9" s="59"/>
      <c r="AQ9" s="59"/>
      <c r="AR9" s="59"/>
      <c r="AS9" s="59"/>
      <c r="AT9" s="59"/>
    </row>
    <row r="10" spans="1:46" s="38" customFormat="1" ht="19.7" customHeight="1" x14ac:dyDescent="0.15">
      <c r="A10" s="456" t="s">
        <v>32</v>
      </c>
      <c r="B10" s="424"/>
      <c r="C10" s="424"/>
      <c r="D10" s="424"/>
      <c r="E10" s="424"/>
      <c r="F10" s="424"/>
      <c r="G10" s="424"/>
      <c r="H10" s="424"/>
      <c r="I10" s="424"/>
      <c r="J10" s="424"/>
      <c r="K10" s="424"/>
      <c r="L10" s="49" t="s">
        <v>30</v>
      </c>
      <c r="M10" s="50"/>
      <c r="N10" s="50"/>
      <c r="O10" s="424"/>
      <c r="P10" s="424"/>
      <c r="Q10" s="424"/>
      <c r="R10" s="424"/>
      <c r="S10" s="424"/>
      <c r="T10" s="424"/>
      <c r="U10" s="62" t="s">
        <v>33</v>
      </c>
      <c r="V10" s="63"/>
      <c r="W10" s="62"/>
      <c r="X10" s="62"/>
      <c r="Y10" s="64"/>
      <c r="Z10" s="65" t="s">
        <v>93</v>
      </c>
      <c r="AA10" s="425"/>
      <c r="AB10" s="425"/>
      <c r="AC10" s="66" t="s">
        <v>94</v>
      </c>
      <c r="AD10" s="2"/>
      <c r="AE10" s="39" t="s">
        <v>56</v>
      </c>
      <c r="AF10" s="113">
        <v>1</v>
      </c>
      <c r="AG10" s="74"/>
      <c r="AH10" s="73"/>
      <c r="AI10" s="57"/>
      <c r="AJ10" s="40"/>
      <c r="AK10" s="56"/>
      <c r="AL10" s="58"/>
      <c r="AM10" s="59"/>
      <c r="AN10" s="59"/>
      <c r="AO10" s="59"/>
      <c r="AP10" s="59"/>
      <c r="AQ10" s="59"/>
      <c r="AR10" s="59"/>
      <c r="AS10" s="59"/>
      <c r="AT10" s="59"/>
    </row>
    <row r="11" spans="1:46" s="38" customFormat="1" ht="19.7" customHeight="1" x14ac:dyDescent="0.15">
      <c r="A11" s="456" t="s">
        <v>32</v>
      </c>
      <c r="B11" s="424"/>
      <c r="C11" s="424"/>
      <c r="D11" s="424"/>
      <c r="E11" s="424"/>
      <c r="F11" s="424"/>
      <c r="G11" s="424"/>
      <c r="H11" s="424"/>
      <c r="I11" s="424"/>
      <c r="J11" s="424"/>
      <c r="K11" s="424"/>
      <c r="L11" s="49" t="s">
        <v>30</v>
      </c>
      <c r="M11" s="50"/>
      <c r="N11" s="50"/>
      <c r="O11" s="424"/>
      <c r="P11" s="424"/>
      <c r="Q11" s="424"/>
      <c r="R11" s="424"/>
      <c r="S11" s="424"/>
      <c r="T11" s="424"/>
      <c r="U11" s="62" t="s">
        <v>33</v>
      </c>
      <c r="V11" s="63"/>
      <c r="W11" s="62"/>
      <c r="X11" s="62"/>
      <c r="Y11" s="64"/>
      <c r="Z11" s="65" t="s">
        <v>93</v>
      </c>
      <c r="AA11" s="425"/>
      <c r="AB11" s="425"/>
      <c r="AC11" s="66" t="s">
        <v>94</v>
      </c>
      <c r="AD11" s="2"/>
      <c r="AE11" s="39" t="s">
        <v>37</v>
      </c>
      <c r="AF11" s="113">
        <v>1</v>
      </c>
      <c r="AG11" s="74"/>
      <c r="AH11" s="73"/>
      <c r="AI11" s="57"/>
      <c r="AJ11" s="40"/>
      <c r="AK11" s="56"/>
      <c r="AL11" s="58"/>
      <c r="AM11" s="59"/>
      <c r="AN11" s="59"/>
      <c r="AO11" s="59"/>
      <c r="AP11" s="59"/>
      <c r="AQ11" s="59"/>
      <c r="AR11" s="59"/>
      <c r="AS11" s="59"/>
      <c r="AT11" s="59"/>
    </row>
    <row r="12" spans="1:46" s="38" customFormat="1" ht="19.7" customHeight="1" thickBot="1" x14ac:dyDescent="0.2">
      <c r="A12" s="408" t="s">
        <v>32</v>
      </c>
      <c r="B12" s="409"/>
      <c r="C12" s="409"/>
      <c r="D12" s="409"/>
      <c r="E12" s="409"/>
      <c r="F12" s="409"/>
      <c r="G12" s="409"/>
      <c r="H12" s="409"/>
      <c r="I12" s="409"/>
      <c r="J12" s="409"/>
      <c r="K12" s="409"/>
      <c r="L12" s="49" t="s">
        <v>30</v>
      </c>
      <c r="M12" s="50"/>
      <c r="N12" s="50"/>
      <c r="O12" s="422"/>
      <c r="P12" s="422"/>
      <c r="Q12" s="422"/>
      <c r="R12" s="422"/>
      <c r="S12" s="422"/>
      <c r="T12" s="422"/>
      <c r="U12" s="67" t="s">
        <v>33</v>
      </c>
      <c r="V12" s="68"/>
      <c r="W12" s="67"/>
      <c r="X12" s="67"/>
      <c r="Y12" s="69"/>
      <c r="Z12" s="70" t="s">
        <v>93</v>
      </c>
      <c r="AA12" s="423"/>
      <c r="AB12" s="423"/>
      <c r="AC12" s="71" t="s">
        <v>94</v>
      </c>
      <c r="AD12" s="2"/>
      <c r="AE12" s="39" t="s">
        <v>32</v>
      </c>
      <c r="AF12" s="113"/>
      <c r="AG12" s="74"/>
      <c r="AH12" s="73"/>
      <c r="AI12" s="57"/>
      <c r="AJ12" s="40"/>
      <c r="AK12" s="56"/>
      <c r="AL12" s="60"/>
      <c r="AM12" s="61"/>
      <c r="AN12" s="61"/>
      <c r="AO12" s="61"/>
      <c r="AP12" s="61"/>
      <c r="AQ12" s="61"/>
      <c r="AR12" s="61"/>
      <c r="AS12" s="61"/>
      <c r="AT12" s="61"/>
    </row>
    <row r="13" spans="1:46" s="38" customFormat="1" ht="19.7" customHeight="1" thickBot="1" x14ac:dyDescent="0.2">
      <c r="A13" s="384" t="s">
        <v>179</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6"/>
      <c r="AD13" s="37"/>
      <c r="AG13" s="75"/>
      <c r="AH13" s="75"/>
      <c r="AI13" s="43"/>
      <c r="AJ13" s="43"/>
      <c r="AK13" s="44"/>
      <c r="AL13" s="43"/>
    </row>
    <row r="14" spans="1:46" ht="18" customHeight="1" x14ac:dyDescent="0.15">
      <c r="A14" s="220" t="s">
        <v>13</v>
      </c>
      <c r="B14" s="241" t="s">
        <v>78</v>
      </c>
      <c r="C14" s="242"/>
      <c r="D14" s="242"/>
      <c r="E14" s="242"/>
      <c r="F14" s="243"/>
      <c r="G14" s="238" t="s">
        <v>172</v>
      </c>
      <c r="H14" s="380" t="s">
        <v>98</v>
      </c>
      <c r="I14" s="380"/>
      <c r="J14" s="380"/>
      <c r="K14" s="380"/>
      <c r="L14" s="380"/>
      <c r="M14" s="223" t="s">
        <v>2</v>
      </c>
      <c r="N14" s="223"/>
      <c r="O14" s="223"/>
      <c r="P14" s="223"/>
      <c r="Q14" s="223"/>
      <c r="R14" s="223"/>
      <c r="S14" s="257" t="s">
        <v>6</v>
      </c>
      <c r="T14" s="258"/>
      <c r="U14" s="258"/>
      <c r="V14" s="258"/>
      <c r="W14" s="258"/>
      <c r="X14" s="259"/>
      <c r="Y14" s="226" t="s">
        <v>82</v>
      </c>
      <c r="Z14" s="227"/>
      <c r="AA14" s="227"/>
      <c r="AB14" s="227"/>
      <c r="AC14" s="372"/>
      <c r="AD14" s="8"/>
      <c r="AE14" s="79" t="s">
        <v>95</v>
      </c>
      <c r="AF14" s="79">
        <v>1.5</v>
      </c>
    </row>
    <row r="15" spans="1:46" ht="18" customHeight="1" x14ac:dyDescent="0.15">
      <c r="A15" s="221"/>
      <c r="B15" s="244" t="s">
        <v>149</v>
      </c>
      <c r="C15" s="245"/>
      <c r="D15" s="245"/>
      <c r="E15" s="245"/>
      <c r="F15" s="245"/>
      <c r="G15" s="239"/>
      <c r="H15" s="381" t="s">
        <v>97</v>
      </c>
      <c r="I15" s="381"/>
      <c r="J15" s="381"/>
      <c r="K15" s="381"/>
      <c r="L15" s="381"/>
      <c r="M15" s="224"/>
      <c r="N15" s="224"/>
      <c r="O15" s="224"/>
      <c r="P15" s="224"/>
      <c r="Q15" s="224"/>
      <c r="R15" s="224"/>
      <c r="S15" s="260"/>
      <c r="T15" s="261"/>
      <c r="U15" s="261"/>
      <c r="V15" s="261"/>
      <c r="W15" s="261"/>
      <c r="X15" s="262"/>
      <c r="Y15" s="224" t="s">
        <v>3</v>
      </c>
      <c r="Z15" s="224"/>
      <c r="AA15" s="224"/>
      <c r="AB15" s="224"/>
      <c r="AC15" s="373"/>
      <c r="AD15" s="8"/>
      <c r="AE15" s="39" t="s">
        <v>32</v>
      </c>
      <c r="AF15" s="39"/>
      <c r="AI15" s="26"/>
    </row>
    <row r="16" spans="1:46" ht="18" customHeight="1" x14ac:dyDescent="0.15">
      <c r="A16" s="221"/>
      <c r="B16" s="244"/>
      <c r="C16" s="245"/>
      <c r="D16" s="245"/>
      <c r="E16" s="245"/>
      <c r="F16" s="245"/>
      <c r="G16" s="239"/>
      <c r="H16" s="381"/>
      <c r="I16" s="381"/>
      <c r="J16" s="381"/>
      <c r="K16" s="381"/>
      <c r="L16" s="381"/>
      <c r="M16" s="224"/>
      <c r="N16" s="224"/>
      <c r="O16" s="224"/>
      <c r="P16" s="224"/>
      <c r="Q16" s="224"/>
      <c r="R16" s="224"/>
      <c r="S16" s="251" t="s">
        <v>74</v>
      </c>
      <c r="T16" s="252"/>
      <c r="U16" s="252"/>
      <c r="V16" s="252"/>
      <c r="W16" s="252"/>
      <c r="X16" s="253"/>
      <c r="Y16" s="224" t="s">
        <v>4</v>
      </c>
      <c r="Z16" s="224"/>
      <c r="AA16" s="224"/>
      <c r="AB16" s="224"/>
      <c r="AC16" s="373"/>
      <c r="AD16" s="8"/>
      <c r="AI16" s="26"/>
    </row>
    <row r="17" spans="1:34" ht="18" customHeight="1" thickBot="1" x14ac:dyDescent="0.2">
      <c r="A17" s="222"/>
      <c r="B17" s="246"/>
      <c r="C17" s="247"/>
      <c r="D17" s="247"/>
      <c r="E17" s="247"/>
      <c r="F17" s="247"/>
      <c r="G17" s="240"/>
      <c r="H17" s="382"/>
      <c r="I17" s="382"/>
      <c r="J17" s="382"/>
      <c r="K17" s="382"/>
      <c r="L17" s="382"/>
      <c r="M17" s="225"/>
      <c r="N17" s="225"/>
      <c r="O17" s="225"/>
      <c r="P17" s="225"/>
      <c r="Q17" s="225"/>
      <c r="R17" s="225"/>
      <c r="S17" s="254"/>
      <c r="T17" s="255"/>
      <c r="U17" s="255"/>
      <c r="V17" s="255"/>
      <c r="W17" s="255"/>
      <c r="X17" s="256"/>
      <c r="Y17" s="225" t="s">
        <v>5</v>
      </c>
      <c r="Z17" s="225"/>
      <c r="AA17" s="225"/>
      <c r="AB17" s="225"/>
      <c r="AC17" s="418"/>
      <c r="AD17" s="8"/>
      <c r="AE17" s="76" t="s">
        <v>104</v>
      </c>
      <c r="AF17" s="77">
        <v>1.5</v>
      </c>
    </row>
    <row r="18" spans="1:34" ht="18" customHeight="1" x14ac:dyDescent="0.15">
      <c r="A18" s="175" t="s">
        <v>14</v>
      </c>
      <c r="B18" s="442" t="s">
        <v>102</v>
      </c>
      <c r="C18" s="443"/>
      <c r="D18" s="443"/>
      <c r="E18" s="443"/>
      <c r="F18" s="444"/>
      <c r="G18" s="31">
        <f>VLOOKUP(B18,$AE$26:$AF$28,2,FALSE)</f>
        <v>0.8</v>
      </c>
      <c r="H18" s="412" t="s">
        <v>100</v>
      </c>
      <c r="I18" s="412"/>
      <c r="J18" s="412"/>
      <c r="K18" s="412"/>
      <c r="L18" s="412"/>
      <c r="M18" s="179" t="s">
        <v>72</v>
      </c>
      <c r="N18" s="179"/>
      <c r="O18" s="179"/>
      <c r="P18" s="179"/>
      <c r="Q18" s="179"/>
      <c r="R18" s="179"/>
      <c r="S18" s="191" t="s">
        <v>71</v>
      </c>
      <c r="T18" s="192"/>
      <c r="U18" s="192"/>
      <c r="V18" s="192"/>
      <c r="W18" s="192"/>
      <c r="X18" s="193"/>
      <c r="Y18" s="183" t="s">
        <v>73</v>
      </c>
      <c r="Z18" s="183"/>
      <c r="AA18" s="183"/>
      <c r="AB18" s="183"/>
      <c r="AC18" s="383"/>
      <c r="AD18" s="41"/>
      <c r="AE18" s="76" t="s">
        <v>122</v>
      </c>
      <c r="AF18" s="77">
        <v>1.5</v>
      </c>
    </row>
    <row r="19" spans="1:34" ht="18" customHeight="1" x14ac:dyDescent="0.15">
      <c r="A19" s="176"/>
      <c r="B19" s="415" t="s">
        <v>79</v>
      </c>
      <c r="C19" s="416"/>
      <c r="D19" s="416"/>
      <c r="E19" s="417"/>
      <c r="F19" s="22" t="s">
        <v>32</v>
      </c>
      <c r="G19" s="248">
        <f>VLOOKUP(H18,$AG$19:$AH$28,2,FALSE)</f>
        <v>0.8</v>
      </c>
      <c r="H19" s="413"/>
      <c r="I19" s="413"/>
      <c r="J19" s="413"/>
      <c r="K19" s="413"/>
      <c r="L19" s="413"/>
      <c r="M19" s="180"/>
      <c r="N19" s="180"/>
      <c r="O19" s="180"/>
      <c r="P19" s="180"/>
      <c r="Q19" s="180"/>
      <c r="R19" s="180"/>
      <c r="S19" s="194"/>
      <c r="T19" s="195"/>
      <c r="U19" s="195"/>
      <c r="V19" s="195"/>
      <c r="W19" s="195"/>
      <c r="X19" s="196"/>
      <c r="Y19" s="184" t="s">
        <v>17</v>
      </c>
      <c r="Z19" s="184"/>
      <c r="AA19" s="184"/>
      <c r="AB19" s="184"/>
      <c r="AC19" s="365"/>
      <c r="AD19" s="41"/>
      <c r="AE19" s="76" t="s">
        <v>121</v>
      </c>
      <c r="AF19" s="77">
        <v>1.5</v>
      </c>
    </row>
    <row r="20" spans="1:34" ht="18" customHeight="1" x14ac:dyDescent="0.15">
      <c r="A20" s="177"/>
      <c r="B20" s="285" t="s">
        <v>80</v>
      </c>
      <c r="C20" s="286"/>
      <c r="D20" s="286"/>
      <c r="E20" s="287"/>
      <c r="F20" s="23" t="s">
        <v>32</v>
      </c>
      <c r="G20" s="249"/>
      <c r="H20" s="413"/>
      <c r="I20" s="413"/>
      <c r="J20" s="413"/>
      <c r="K20" s="413"/>
      <c r="L20" s="413"/>
      <c r="M20" s="181"/>
      <c r="N20" s="181"/>
      <c r="O20" s="181"/>
      <c r="P20" s="181"/>
      <c r="Q20" s="181"/>
      <c r="R20" s="181"/>
      <c r="S20" s="185" t="s">
        <v>75</v>
      </c>
      <c r="T20" s="186"/>
      <c r="U20" s="186"/>
      <c r="V20" s="186"/>
      <c r="W20" s="186"/>
      <c r="X20" s="187"/>
      <c r="Y20" s="296" t="s">
        <v>20</v>
      </c>
      <c r="Z20" s="297"/>
      <c r="AA20" s="297"/>
      <c r="AB20" s="297"/>
      <c r="AC20" s="366"/>
      <c r="AD20" s="45"/>
      <c r="AE20" s="7" t="s">
        <v>32</v>
      </c>
      <c r="AF20" s="7"/>
    </row>
    <row r="21" spans="1:34" ht="18" customHeight="1" thickBot="1" x14ac:dyDescent="0.2">
      <c r="A21" s="178"/>
      <c r="B21" s="367" t="s">
        <v>81</v>
      </c>
      <c r="C21" s="368"/>
      <c r="D21" s="368"/>
      <c r="E21" s="369"/>
      <c r="F21" s="24" t="s">
        <v>76</v>
      </c>
      <c r="G21" s="250"/>
      <c r="H21" s="414"/>
      <c r="I21" s="414"/>
      <c r="J21" s="414"/>
      <c r="K21" s="414"/>
      <c r="L21" s="414"/>
      <c r="M21" s="182"/>
      <c r="N21" s="182"/>
      <c r="O21" s="182"/>
      <c r="P21" s="182"/>
      <c r="Q21" s="182"/>
      <c r="R21" s="182"/>
      <c r="S21" s="188"/>
      <c r="T21" s="189"/>
      <c r="U21" s="189"/>
      <c r="V21" s="189"/>
      <c r="W21" s="189"/>
      <c r="X21" s="190"/>
      <c r="Y21" s="294">
        <v>8500</v>
      </c>
      <c r="Z21" s="295"/>
      <c r="AA21" s="295"/>
      <c r="AB21" s="295"/>
      <c r="AC21" s="84" t="s">
        <v>8</v>
      </c>
      <c r="AD21" s="41"/>
    </row>
    <row r="22" spans="1:34" ht="18" customHeight="1" thickTop="1" x14ac:dyDescent="0.15">
      <c r="A22" s="216">
        <v>1</v>
      </c>
      <c r="B22" s="313" t="s">
        <v>15</v>
      </c>
      <c r="C22" s="314"/>
      <c r="D22" s="314"/>
      <c r="E22" s="314"/>
      <c r="F22" s="315"/>
      <c r="G22" s="32">
        <f>VLOOKUP(B22,$AE$26:$AF$28,2,FALSE)</f>
        <v>0</v>
      </c>
      <c r="H22" s="378" t="s">
        <v>15</v>
      </c>
      <c r="I22" s="378"/>
      <c r="J22" s="378"/>
      <c r="K22" s="378"/>
      <c r="L22" s="378"/>
      <c r="M22" s="268"/>
      <c r="N22" s="268"/>
      <c r="O22" s="268"/>
      <c r="P22" s="268"/>
      <c r="Q22" s="268"/>
      <c r="R22" s="268"/>
      <c r="S22" s="313"/>
      <c r="T22" s="314"/>
      <c r="U22" s="314"/>
      <c r="V22" s="314"/>
      <c r="W22" s="314"/>
      <c r="X22" s="315"/>
      <c r="Y22" s="299"/>
      <c r="Z22" s="299"/>
      <c r="AA22" s="299"/>
      <c r="AB22" s="299"/>
      <c r="AC22" s="379"/>
      <c r="AD22" s="41"/>
      <c r="AE22" s="88" t="s">
        <v>123</v>
      </c>
      <c r="AF22" s="80">
        <v>1</v>
      </c>
    </row>
    <row r="23" spans="1:34" ht="18" customHeight="1" x14ac:dyDescent="0.15">
      <c r="A23" s="176"/>
      <c r="B23" s="285" t="s">
        <v>79</v>
      </c>
      <c r="C23" s="286"/>
      <c r="D23" s="286"/>
      <c r="E23" s="287"/>
      <c r="F23" s="22" t="s">
        <v>32</v>
      </c>
      <c r="G23" s="306">
        <f>VLOOKUP(H22,$AG$26:$AH$29,2,FALSE)</f>
        <v>0</v>
      </c>
      <c r="H23" s="263"/>
      <c r="I23" s="263"/>
      <c r="J23" s="263"/>
      <c r="K23" s="263"/>
      <c r="L23" s="263"/>
      <c r="M23" s="180"/>
      <c r="N23" s="180"/>
      <c r="O23" s="180"/>
      <c r="P23" s="180"/>
      <c r="Q23" s="180"/>
      <c r="R23" s="180"/>
      <c r="S23" s="308"/>
      <c r="T23" s="309"/>
      <c r="U23" s="309"/>
      <c r="V23" s="309"/>
      <c r="W23" s="309"/>
      <c r="X23" s="310"/>
      <c r="Y23" s="307" t="s">
        <v>9</v>
      </c>
      <c r="Z23" s="307"/>
      <c r="AA23" s="307"/>
      <c r="AB23" s="307"/>
      <c r="AC23" s="363"/>
      <c r="AD23" s="41"/>
      <c r="AE23" s="88" t="s">
        <v>124</v>
      </c>
      <c r="AF23" s="80">
        <v>1</v>
      </c>
    </row>
    <row r="24" spans="1:34" ht="18" customHeight="1" x14ac:dyDescent="0.15">
      <c r="A24" s="176"/>
      <c r="B24" s="285" t="s">
        <v>80</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296" t="s">
        <v>7</v>
      </c>
      <c r="Z24" s="297"/>
      <c r="AA24" s="297"/>
      <c r="AB24" s="297"/>
      <c r="AC24" s="366"/>
      <c r="AD24" s="45"/>
      <c r="AE24" s="7" t="s">
        <v>32</v>
      </c>
      <c r="AF24" s="7"/>
    </row>
    <row r="25" spans="1:34" ht="18" customHeight="1" x14ac:dyDescent="0.15">
      <c r="A25" s="176"/>
      <c r="B25" s="285" t="s">
        <v>81</v>
      </c>
      <c r="C25" s="286"/>
      <c r="D25" s="286"/>
      <c r="E25" s="287"/>
      <c r="F25" s="22" t="s">
        <v>32</v>
      </c>
      <c r="G25" s="306"/>
      <c r="H25" s="263"/>
      <c r="I25" s="263"/>
      <c r="J25" s="263"/>
      <c r="K25" s="263"/>
      <c r="L25" s="263"/>
      <c r="M25" s="180"/>
      <c r="N25" s="180"/>
      <c r="O25" s="180"/>
      <c r="P25" s="180"/>
      <c r="Q25" s="180"/>
      <c r="R25" s="180"/>
      <c r="S25" s="308"/>
      <c r="T25" s="309"/>
      <c r="U25" s="309"/>
      <c r="V25" s="309"/>
      <c r="W25" s="309"/>
      <c r="X25" s="310"/>
      <c r="Y25" s="311"/>
      <c r="Z25" s="312"/>
      <c r="AA25" s="312"/>
      <c r="AB25" s="312"/>
      <c r="AC25" s="87" t="s">
        <v>8</v>
      </c>
      <c r="AD25" s="41"/>
    </row>
    <row r="26" spans="1:34" ht="18" customHeight="1" x14ac:dyDescent="0.15">
      <c r="A26" s="176">
        <v>2</v>
      </c>
      <c r="B26" s="308" t="s">
        <v>15</v>
      </c>
      <c r="C26" s="309"/>
      <c r="D26" s="309"/>
      <c r="E26" s="309"/>
      <c r="F26" s="310"/>
      <c r="G26" s="92">
        <f>VLOOKUP(B26,$AE$26:$AF$28,2,FALSE)</f>
        <v>0</v>
      </c>
      <c r="H26" s="263" t="s">
        <v>15</v>
      </c>
      <c r="I26" s="263"/>
      <c r="J26" s="263"/>
      <c r="K26" s="263"/>
      <c r="L26" s="263"/>
      <c r="M26" s="180"/>
      <c r="N26" s="180"/>
      <c r="O26" s="180"/>
      <c r="P26" s="180"/>
      <c r="Q26" s="180"/>
      <c r="R26" s="180"/>
      <c r="S26" s="308"/>
      <c r="T26" s="309"/>
      <c r="U26" s="309"/>
      <c r="V26" s="309"/>
      <c r="W26" s="309"/>
      <c r="X26" s="310"/>
      <c r="Y26" s="184"/>
      <c r="Z26" s="184"/>
      <c r="AA26" s="184"/>
      <c r="AB26" s="184"/>
      <c r="AC26" s="365"/>
      <c r="AD26" s="41"/>
      <c r="AE26" s="78" t="s">
        <v>11</v>
      </c>
      <c r="AF26" s="80">
        <v>1</v>
      </c>
      <c r="AG26" s="25" t="s">
        <v>99</v>
      </c>
      <c r="AH26" s="81">
        <v>1</v>
      </c>
    </row>
    <row r="27" spans="1:34" ht="18" customHeight="1" x14ac:dyDescent="0.15">
      <c r="A27" s="176"/>
      <c r="B27" s="285" t="s">
        <v>79</v>
      </c>
      <c r="C27" s="286"/>
      <c r="D27" s="286"/>
      <c r="E27" s="287"/>
      <c r="F27" s="22" t="s">
        <v>32</v>
      </c>
      <c r="G27" s="306">
        <f>VLOOKUP(H26,$AG$26:$AH$29,2,FALSE)</f>
        <v>0</v>
      </c>
      <c r="H27" s="263"/>
      <c r="I27" s="263"/>
      <c r="J27" s="263"/>
      <c r="K27" s="263"/>
      <c r="L27" s="263"/>
      <c r="M27" s="180"/>
      <c r="N27" s="180"/>
      <c r="O27" s="180"/>
      <c r="P27" s="180"/>
      <c r="Q27" s="180"/>
      <c r="R27" s="180"/>
      <c r="S27" s="308"/>
      <c r="T27" s="309"/>
      <c r="U27" s="309"/>
      <c r="V27" s="309"/>
      <c r="W27" s="309"/>
      <c r="X27" s="310"/>
      <c r="Y27" s="307" t="s">
        <v>9</v>
      </c>
      <c r="Z27" s="307"/>
      <c r="AA27" s="307"/>
      <c r="AB27" s="307"/>
      <c r="AC27" s="363"/>
      <c r="AD27" s="41"/>
      <c r="AE27" s="78" t="s">
        <v>12</v>
      </c>
      <c r="AF27" s="80">
        <v>0.8</v>
      </c>
      <c r="AG27" s="25" t="s">
        <v>100</v>
      </c>
      <c r="AH27" s="81">
        <v>0.8</v>
      </c>
    </row>
    <row r="28" spans="1:34" ht="18" customHeight="1" x14ac:dyDescent="0.15">
      <c r="A28" s="176"/>
      <c r="B28" s="285" t="s">
        <v>80</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296" t="s">
        <v>7</v>
      </c>
      <c r="Z28" s="297"/>
      <c r="AA28" s="297"/>
      <c r="AB28" s="297"/>
      <c r="AC28" s="366"/>
      <c r="AD28" s="45"/>
      <c r="AE28" s="25" t="s">
        <v>16</v>
      </c>
      <c r="AF28" s="80"/>
      <c r="AG28" s="25" t="s">
        <v>101</v>
      </c>
      <c r="AH28" s="81">
        <v>0.5</v>
      </c>
    </row>
    <row r="29" spans="1:34" ht="18" customHeight="1" x14ac:dyDescent="0.15">
      <c r="A29" s="176"/>
      <c r="B29" s="285" t="s">
        <v>81</v>
      </c>
      <c r="C29" s="286"/>
      <c r="D29" s="286"/>
      <c r="E29" s="287"/>
      <c r="F29" s="22" t="s">
        <v>32</v>
      </c>
      <c r="G29" s="306"/>
      <c r="H29" s="263"/>
      <c r="I29" s="263"/>
      <c r="J29" s="263"/>
      <c r="K29" s="263"/>
      <c r="L29" s="263"/>
      <c r="M29" s="180"/>
      <c r="N29" s="180"/>
      <c r="O29" s="180"/>
      <c r="P29" s="180"/>
      <c r="Q29" s="180"/>
      <c r="R29" s="180"/>
      <c r="S29" s="308"/>
      <c r="T29" s="309"/>
      <c r="U29" s="309"/>
      <c r="V29" s="309"/>
      <c r="W29" s="309"/>
      <c r="X29" s="310"/>
      <c r="Y29" s="311"/>
      <c r="Z29" s="312"/>
      <c r="AA29" s="312"/>
      <c r="AB29" s="312"/>
      <c r="AC29" s="87" t="s">
        <v>8</v>
      </c>
      <c r="AD29" s="41"/>
      <c r="AE29" s="7"/>
      <c r="AF29" s="80"/>
      <c r="AG29" s="25" t="s">
        <v>16</v>
      </c>
      <c r="AH29" s="82"/>
    </row>
    <row r="30" spans="1:34" ht="18" customHeight="1" x14ac:dyDescent="0.15">
      <c r="A30" s="176">
        <v>3</v>
      </c>
      <c r="B30" s="308" t="s">
        <v>15</v>
      </c>
      <c r="C30" s="309"/>
      <c r="D30" s="309"/>
      <c r="E30" s="309"/>
      <c r="F30" s="310"/>
      <c r="G30" s="92">
        <f>VLOOKUP(B30,$AE$26:$AF$28,2,FALSE)</f>
        <v>0</v>
      </c>
      <c r="H30" s="263" t="s">
        <v>15</v>
      </c>
      <c r="I30" s="263"/>
      <c r="J30" s="263"/>
      <c r="K30" s="263"/>
      <c r="L30" s="263"/>
      <c r="M30" s="180"/>
      <c r="N30" s="180"/>
      <c r="O30" s="180"/>
      <c r="P30" s="180"/>
      <c r="Q30" s="180"/>
      <c r="R30" s="180"/>
      <c r="S30" s="308"/>
      <c r="T30" s="309"/>
      <c r="U30" s="309"/>
      <c r="V30" s="309"/>
      <c r="W30" s="309"/>
      <c r="X30" s="310"/>
      <c r="Y30" s="184"/>
      <c r="Z30" s="184"/>
      <c r="AA30" s="184"/>
      <c r="AB30" s="184"/>
      <c r="AC30" s="365"/>
      <c r="AD30" s="41"/>
    </row>
    <row r="31" spans="1:34" ht="18" customHeight="1" x14ac:dyDescent="0.15">
      <c r="A31" s="176"/>
      <c r="B31" s="285" t="s">
        <v>79</v>
      </c>
      <c r="C31" s="286"/>
      <c r="D31" s="286"/>
      <c r="E31" s="287"/>
      <c r="F31" s="22" t="s">
        <v>32</v>
      </c>
      <c r="G31" s="306">
        <f>VLOOKUP(H30,$AG$26:$AH$29,2,FALSE)</f>
        <v>0</v>
      </c>
      <c r="H31" s="263"/>
      <c r="I31" s="263"/>
      <c r="J31" s="263"/>
      <c r="K31" s="263"/>
      <c r="L31" s="263"/>
      <c r="M31" s="180"/>
      <c r="N31" s="180"/>
      <c r="O31" s="180"/>
      <c r="P31" s="180"/>
      <c r="Q31" s="180"/>
      <c r="R31" s="180"/>
      <c r="S31" s="308"/>
      <c r="T31" s="309"/>
      <c r="U31" s="309"/>
      <c r="V31" s="309"/>
      <c r="W31" s="309"/>
      <c r="X31" s="310"/>
      <c r="Y31" s="307" t="s">
        <v>9</v>
      </c>
      <c r="Z31" s="307"/>
      <c r="AA31" s="307"/>
      <c r="AB31" s="307"/>
      <c r="AC31" s="363"/>
      <c r="AD31" s="41"/>
    </row>
    <row r="32" spans="1:34" ht="18" customHeight="1" x14ac:dyDescent="0.15">
      <c r="A32" s="176"/>
      <c r="B32" s="285" t="s">
        <v>80</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296" t="s">
        <v>7</v>
      </c>
      <c r="Z32" s="297"/>
      <c r="AA32" s="297"/>
      <c r="AB32" s="297"/>
      <c r="AC32" s="366"/>
      <c r="AD32" s="45"/>
    </row>
    <row r="33" spans="1:30" ht="18" customHeight="1" x14ac:dyDescent="0.15">
      <c r="A33" s="176"/>
      <c r="B33" s="285" t="s">
        <v>81</v>
      </c>
      <c r="C33" s="286"/>
      <c r="D33" s="286"/>
      <c r="E33" s="287"/>
      <c r="F33" s="22" t="s">
        <v>32</v>
      </c>
      <c r="G33" s="306"/>
      <c r="H33" s="263"/>
      <c r="I33" s="263"/>
      <c r="J33" s="263"/>
      <c r="K33" s="263"/>
      <c r="L33" s="263"/>
      <c r="M33" s="180"/>
      <c r="N33" s="180"/>
      <c r="O33" s="180"/>
      <c r="P33" s="180"/>
      <c r="Q33" s="180"/>
      <c r="R33" s="180"/>
      <c r="S33" s="308"/>
      <c r="T33" s="309"/>
      <c r="U33" s="309"/>
      <c r="V33" s="309"/>
      <c r="W33" s="309"/>
      <c r="X33" s="310"/>
      <c r="Y33" s="311"/>
      <c r="Z33" s="312"/>
      <c r="AA33" s="312"/>
      <c r="AB33" s="312"/>
      <c r="AC33" s="87" t="s">
        <v>8</v>
      </c>
      <c r="AD33" s="41"/>
    </row>
    <row r="34" spans="1:30" ht="18" customHeight="1" x14ac:dyDescent="0.15">
      <c r="A34" s="176">
        <v>4</v>
      </c>
      <c r="B34" s="308" t="s">
        <v>15</v>
      </c>
      <c r="C34" s="309"/>
      <c r="D34" s="309"/>
      <c r="E34" s="309"/>
      <c r="F34" s="310"/>
      <c r="G34" s="92">
        <f>VLOOKUP(B34,$AE$26:$AF$28,2,FALSE)</f>
        <v>0</v>
      </c>
      <c r="H34" s="263" t="s">
        <v>15</v>
      </c>
      <c r="I34" s="263"/>
      <c r="J34" s="263"/>
      <c r="K34" s="263"/>
      <c r="L34" s="263"/>
      <c r="M34" s="180"/>
      <c r="N34" s="180"/>
      <c r="O34" s="180"/>
      <c r="P34" s="180"/>
      <c r="Q34" s="180"/>
      <c r="R34" s="180"/>
      <c r="S34" s="308"/>
      <c r="T34" s="309"/>
      <c r="U34" s="309"/>
      <c r="V34" s="309"/>
      <c r="W34" s="309"/>
      <c r="X34" s="310"/>
      <c r="Y34" s="184"/>
      <c r="Z34" s="184"/>
      <c r="AA34" s="184"/>
      <c r="AB34" s="184"/>
      <c r="AC34" s="365"/>
      <c r="AD34" s="41"/>
    </row>
    <row r="35" spans="1:30" ht="18" customHeight="1" x14ac:dyDescent="0.15">
      <c r="A35" s="176"/>
      <c r="B35" s="285" t="s">
        <v>79</v>
      </c>
      <c r="C35" s="286"/>
      <c r="D35" s="286"/>
      <c r="E35" s="287"/>
      <c r="F35" s="22" t="s">
        <v>32</v>
      </c>
      <c r="G35" s="306">
        <f>VLOOKUP(H34,$AG$26:$AH$29,2,FALSE)</f>
        <v>0</v>
      </c>
      <c r="H35" s="263"/>
      <c r="I35" s="263"/>
      <c r="J35" s="263"/>
      <c r="K35" s="263"/>
      <c r="L35" s="263"/>
      <c r="M35" s="180"/>
      <c r="N35" s="180"/>
      <c r="O35" s="180"/>
      <c r="P35" s="180"/>
      <c r="Q35" s="180"/>
      <c r="R35" s="180"/>
      <c r="S35" s="308"/>
      <c r="T35" s="309"/>
      <c r="U35" s="309"/>
      <c r="V35" s="309"/>
      <c r="W35" s="309"/>
      <c r="X35" s="310"/>
      <c r="Y35" s="307" t="s">
        <v>9</v>
      </c>
      <c r="Z35" s="307"/>
      <c r="AA35" s="307"/>
      <c r="AB35" s="307"/>
      <c r="AC35" s="363"/>
      <c r="AD35" s="41"/>
    </row>
    <row r="36" spans="1:30" ht="18" customHeight="1" x14ac:dyDescent="0.15">
      <c r="A36" s="176"/>
      <c r="B36" s="285" t="s">
        <v>80</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296" t="s">
        <v>7</v>
      </c>
      <c r="Z36" s="297"/>
      <c r="AA36" s="297"/>
      <c r="AB36" s="297"/>
      <c r="AC36" s="366"/>
      <c r="AD36" s="45"/>
    </row>
    <row r="37" spans="1:30" ht="18" customHeight="1" x14ac:dyDescent="0.15">
      <c r="A37" s="176"/>
      <c r="B37" s="285" t="s">
        <v>81</v>
      </c>
      <c r="C37" s="286"/>
      <c r="D37" s="286"/>
      <c r="E37" s="287"/>
      <c r="F37" s="22" t="s">
        <v>32</v>
      </c>
      <c r="G37" s="306"/>
      <c r="H37" s="263"/>
      <c r="I37" s="263"/>
      <c r="J37" s="263"/>
      <c r="K37" s="263"/>
      <c r="L37" s="263"/>
      <c r="M37" s="180"/>
      <c r="N37" s="180"/>
      <c r="O37" s="180"/>
      <c r="P37" s="180"/>
      <c r="Q37" s="180"/>
      <c r="R37" s="180"/>
      <c r="S37" s="308"/>
      <c r="T37" s="309"/>
      <c r="U37" s="309"/>
      <c r="V37" s="309"/>
      <c r="W37" s="309"/>
      <c r="X37" s="310"/>
      <c r="Y37" s="311"/>
      <c r="Z37" s="312"/>
      <c r="AA37" s="312"/>
      <c r="AB37" s="312"/>
      <c r="AC37" s="87" t="s">
        <v>8</v>
      </c>
      <c r="AD37" s="41"/>
    </row>
    <row r="38" spans="1:30" ht="18" customHeight="1" x14ac:dyDescent="0.15">
      <c r="A38" s="176">
        <v>5</v>
      </c>
      <c r="B38" s="308" t="s">
        <v>15</v>
      </c>
      <c r="C38" s="309"/>
      <c r="D38" s="309"/>
      <c r="E38" s="309"/>
      <c r="F38" s="310"/>
      <c r="G38" s="92">
        <f>VLOOKUP(B38,$AE$26:$AF$28,2,FALSE)</f>
        <v>0</v>
      </c>
      <c r="H38" s="263" t="s">
        <v>15</v>
      </c>
      <c r="I38" s="263"/>
      <c r="J38" s="263"/>
      <c r="K38" s="263"/>
      <c r="L38" s="263"/>
      <c r="M38" s="180"/>
      <c r="N38" s="180"/>
      <c r="O38" s="180"/>
      <c r="P38" s="180"/>
      <c r="Q38" s="180"/>
      <c r="R38" s="180"/>
      <c r="S38" s="308"/>
      <c r="T38" s="309"/>
      <c r="U38" s="309"/>
      <c r="V38" s="309"/>
      <c r="W38" s="309"/>
      <c r="X38" s="310"/>
      <c r="Y38" s="184"/>
      <c r="Z38" s="184"/>
      <c r="AA38" s="184"/>
      <c r="AB38" s="184"/>
      <c r="AC38" s="365"/>
      <c r="AD38" s="41"/>
    </row>
    <row r="39" spans="1:30" ht="18" customHeight="1" x14ac:dyDescent="0.15">
      <c r="A39" s="176"/>
      <c r="B39" s="285" t="s">
        <v>79</v>
      </c>
      <c r="C39" s="286"/>
      <c r="D39" s="286"/>
      <c r="E39" s="287"/>
      <c r="F39" s="22" t="s">
        <v>32</v>
      </c>
      <c r="G39" s="306">
        <f>VLOOKUP(H38,$AG$26:$AH$29,2,FALSE)</f>
        <v>0</v>
      </c>
      <c r="H39" s="263"/>
      <c r="I39" s="263"/>
      <c r="J39" s="263"/>
      <c r="K39" s="263"/>
      <c r="L39" s="263"/>
      <c r="M39" s="180"/>
      <c r="N39" s="180"/>
      <c r="O39" s="180"/>
      <c r="P39" s="180"/>
      <c r="Q39" s="180"/>
      <c r="R39" s="180"/>
      <c r="S39" s="308"/>
      <c r="T39" s="309"/>
      <c r="U39" s="309"/>
      <c r="V39" s="309"/>
      <c r="W39" s="309"/>
      <c r="X39" s="310"/>
      <c r="Y39" s="307" t="s">
        <v>9</v>
      </c>
      <c r="Z39" s="307"/>
      <c r="AA39" s="307"/>
      <c r="AB39" s="307"/>
      <c r="AC39" s="363"/>
      <c r="AD39" s="41"/>
    </row>
    <row r="40" spans="1:30" ht="18" customHeight="1" x14ac:dyDescent="0.15">
      <c r="A40" s="176"/>
      <c r="B40" s="285" t="s">
        <v>80</v>
      </c>
      <c r="C40" s="286"/>
      <c r="D40" s="286"/>
      <c r="E40" s="287"/>
      <c r="F40" s="22" t="s">
        <v>32</v>
      </c>
      <c r="G40" s="306"/>
      <c r="H40" s="263"/>
      <c r="I40" s="263"/>
      <c r="J40" s="263"/>
      <c r="K40" s="263"/>
      <c r="L40" s="263"/>
      <c r="M40" s="180"/>
      <c r="N40" s="180"/>
      <c r="O40" s="180"/>
      <c r="P40" s="180"/>
      <c r="Q40" s="180"/>
      <c r="R40" s="180"/>
      <c r="S40" s="308"/>
      <c r="T40" s="309"/>
      <c r="U40" s="309"/>
      <c r="V40" s="309"/>
      <c r="W40" s="309"/>
      <c r="X40" s="310"/>
      <c r="Y40" s="296" t="s">
        <v>7</v>
      </c>
      <c r="Z40" s="297"/>
      <c r="AA40" s="297"/>
      <c r="AB40" s="297"/>
      <c r="AC40" s="366"/>
      <c r="AD40" s="45"/>
    </row>
    <row r="41" spans="1:30" ht="18" customHeight="1" thickBot="1" x14ac:dyDescent="0.2">
      <c r="A41" s="178"/>
      <c r="B41" s="367" t="s">
        <v>81</v>
      </c>
      <c r="C41" s="368"/>
      <c r="D41" s="368"/>
      <c r="E41" s="369"/>
      <c r="F41" s="24" t="s">
        <v>32</v>
      </c>
      <c r="G41" s="329"/>
      <c r="H41" s="429"/>
      <c r="I41" s="429"/>
      <c r="J41" s="429"/>
      <c r="K41" s="429"/>
      <c r="L41" s="429"/>
      <c r="M41" s="182"/>
      <c r="N41" s="182"/>
      <c r="O41" s="182"/>
      <c r="P41" s="182"/>
      <c r="Q41" s="182"/>
      <c r="R41" s="182"/>
      <c r="S41" s="330"/>
      <c r="T41" s="331"/>
      <c r="U41" s="331"/>
      <c r="V41" s="331"/>
      <c r="W41" s="331"/>
      <c r="X41" s="332"/>
      <c r="Y41" s="294"/>
      <c r="Z41" s="295"/>
      <c r="AA41" s="295"/>
      <c r="AB41" s="295"/>
      <c r="AC41" s="84" t="s">
        <v>8</v>
      </c>
      <c r="AD41" s="41"/>
    </row>
    <row r="42" spans="1:30" s="38" customFormat="1" ht="19.7" customHeight="1" thickTop="1" x14ac:dyDescent="0.15">
      <c r="A42" s="471" t="s">
        <v>173</v>
      </c>
      <c r="B42" s="461" t="s">
        <v>106</v>
      </c>
      <c r="C42" s="462"/>
      <c r="D42" s="447">
        <f>VLOOKUP(A9,AE9:AF12,2,FALSE)</f>
        <v>0</v>
      </c>
      <c r="E42" s="448"/>
      <c r="F42" s="476" t="s">
        <v>174</v>
      </c>
      <c r="G42" s="477"/>
      <c r="H42" s="477"/>
      <c r="I42" s="477"/>
      <c r="J42" s="477"/>
      <c r="K42" s="477"/>
      <c r="L42" s="477"/>
      <c r="M42" s="477"/>
      <c r="N42" s="477"/>
      <c r="O42" s="477"/>
      <c r="P42" s="477"/>
      <c r="Q42" s="477"/>
      <c r="R42" s="477"/>
      <c r="S42" s="477"/>
      <c r="T42" s="477"/>
      <c r="U42" s="477"/>
      <c r="V42" s="477"/>
      <c r="W42" s="477"/>
      <c r="X42" s="477"/>
      <c r="Y42" s="477"/>
      <c r="Z42" s="477"/>
      <c r="AA42" s="477"/>
      <c r="AB42" s="477"/>
      <c r="AC42" s="478"/>
      <c r="AD42" s="83"/>
    </row>
    <row r="43" spans="1:30" s="38" customFormat="1" ht="19.7" customHeight="1" x14ac:dyDescent="0.15">
      <c r="A43" s="472"/>
      <c r="B43" s="463" t="s">
        <v>85</v>
      </c>
      <c r="C43" s="464"/>
      <c r="D43" s="449">
        <f>VLOOKUP(A10,AE14:AF15,2,FALSE)</f>
        <v>0</v>
      </c>
      <c r="E43" s="355"/>
      <c r="F43" s="387">
        <v>1</v>
      </c>
      <c r="G43" s="387"/>
      <c r="H43" s="387"/>
      <c r="I43" s="387"/>
      <c r="J43" s="387">
        <v>2</v>
      </c>
      <c r="K43" s="387"/>
      <c r="L43" s="387"/>
      <c r="M43" s="387"/>
      <c r="N43" s="337">
        <v>3</v>
      </c>
      <c r="O43" s="338"/>
      <c r="P43" s="338"/>
      <c r="Q43" s="339"/>
      <c r="R43" s="337">
        <v>4</v>
      </c>
      <c r="S43" s="338"/>
      <c r="T43" s="338"/>
      <c r="U43" s="339"/>
      <c r="V43" s="337">
        <v>5</v>
      </c>
      <c r="W43" s="338"/>
      <c r="X43" s="338"/>
      <c r="Y43" s="339"/>
      <c r="Z43" s="337" t="s">
        <v>163</v>
      </c>
      <c r="AA43" s="338"/>
      <c r="AB43" s="338"/>
      <c r="AC43" s="272"/>
      <c r="AD43" s="83"/>
    </row>
    <row r="44" spans="1:30" s="38" customFormat="1" ht="19.7" customHeight="1" x14ac:dyDescent="0.15">
      <c r="A44" s="472"/>
      <c r="B44" s="465"/>
      <c r="C44" s="466"/>
      <c r="D44" s="449">
        <f>VLOOKUP(A11,AE17:AF20,2,FALSE)</f>
        <v>0</v>
      </c>
      <c r="E44" s="355"/>
      <c r="F44" s="388" t="s">
        <v>165</v>
      </c>
      <c r="G44" s="388"/>
      <c r="H44" s="389">
        <v>2</v>
      </c>
      <c r="I44" s="389"/>
      <c r="J44" s="388" t="s">
        <v>165</v>
      </c>
      <c r="K44" s="388"/>
      <c r="L44" s="389">
        <v>2</v>
      </c>
      <c r="M44" s="389"/>
      <c r="N44" s="340" t="s">
        <v>165</v>
      </c>
      <c r="O44" s="341"/>
      <c r="P44" s="342">
        <v>2</v>
      </c>
      <c r="Q44" s="208"/>
      <c r="R44" s="340" t="s">
        <v>165</v>
      </c>
      <c r="S44" s="341"/>
      <c r="T44" s="342">
        <v>2</v>
      </c>
      <c r="U44" s="208"/>
      <c r="V44" s="340" t="s">
        <v>165</v>
      </c>
      <c r="W44" s="341"/>
      <c r="X44" s="342">
        <v>2</v>
      </c>
      <c r="Y44" s="208"/>
      <c r="Z44" s="343">
        <f>SUM(F46:Z46)</f>
        <v>0</v>
      </c>
      <c r="AA44" s="344"/>
      <c r="AB44" s="344"/>
      <c r="AC44" s="345"/>
      <c r="AD44" s="83"/>
    </row>
    <row r="45" spans="1:30" s="38" customFormat="1" ht="18" customHeight="1" x14ac:dyDescent="0.15">
      <c r="A45" s="472"/>
      <c r="B45" s="467"/>
      <c r="C45" s="468"/>
      <c r="D45" s="449">
        <f>VLOOKUP(A12,AE22:AF24,2,FALSE)</f>
        <v>0</v>
      </c>
      <c r="E45" s="355"/>
      <c r="F45" s="474">
        <f>H44*G22*G23</f>
        <v>0</v>
      </c>
      <c r="G45" s="474"/>
      <c r="H45" s="474"/>
      <c r="I45" s="474"/>
      <c r="J45" s="474">
        <f>L44*G26*G27</f>
        <v>0</v>
      </c>
      <c r="K45" s="474"/>
      <c r="L45" s="474"/>
      <c r="M45" s="474"/>
      <c r="N45" s="474">
        <f>P44*G30*G31</f>
        <v>0</v>
      </c>
      <c r="O45" s="474"/>
      <c r="P45" s="474"/>
      <c r="Q45" s="474"/>
      <c r="R45" s="474">
        <f>T44*G34*G35</f>
        <v>0</v>
      </c>
      <c r="S45" s="474"/>
      <c r="T45" s="474"/>
      <c r="U45" s="474"/>
      <c r="V45" s="474">
        <f>X44*G38*G39</f>
        <v>0</v>
      </c>
      <c r="W45" s="474"/>
      <c r="X45" s="474"/>
      <c r="Y45" s="474"/>
      <c r="Z45" s="430"/>
      <c r="AA45" s="431"/>
      <c r="AB45" s="431"/>
      <c r="AC45" s="432"/>
      <c r="AD45" s="83"/>
    </row>
    <row r="46" spans="1:30" s="38" customFormat="1" ht="18" customHeight="1" thickBot="1" x14ac:dyDescent="0.2">
      <c r="A46" s="473"/>
      <c r="B46" s="469" t="s">
        <v>167</v>
      </c>
      <c r="C46" s="470"/>
      <c r="D46" s="440">
        <f>SUM(D42:E45)</f>
        <v>0</v>
      </c>
      <c r="E46" s="441"/>
      <c r="F46" s="475"/>
      <c r="G46" s="475"/>
      <c r="H46" s="475"/>
      <c r="I46" s="475"/>
      <c r="J46" s="475"/>
      <c r="K46" s="475"/>
      <c r="L46" s="475"/>
      <c r="M46" s="475"/>
      <c r="N46" s="475"/>
      <c r="O46" s="475"/>
      <c r="P46" s="475"/>
      <c r="Q46" s="475"/>
      <c r="R46" s="475"/>
      <c r="S46" s="475"/>
      <c r="T46" s="475"/>
      <c r="U46" s="475"/>
      <c r="V46" s="475"/>
      <c r="W46" s="475"/>
      <c r="X46" s="475"/>
      <c r="Y46" s="475"/>
      <c r="Z46" s="346"/>
      <c r="AA46" s="347"/>
      <c r="AB46" s="347"/>
      <c r="AC46" s="348"/>
      <c r="AD46" s="37"/>
    </row>
    <row r="47" spans="1:30" ht="18" customHeight="1" x14ac:dyDescent="0.15">
      <c r="A47" s="166" t="s">
        <v>46</v>
      </c>
      <c r="B47" s="126">
        <v>1</v>
      </c>
      <c r="C47" s="169" t="s">
        <v>109</v>
      </c>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70"/>
      <c r="AD47" s="6"/>
    </row>
    <row r="48" spans="1:30" ht="18" customHeight="1" x14ac:dyDescent="0.15">
      <c r="A48" s="167"/>
      <c r="B48" s="41">
        <v>2</v>
      </c>
      <c r="C48" s="171" t="s">
        <v>110</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2"/>
      <c r="AD48" s="6"/>
    </row>
    <row r="49" spans="1:30" ht="18" customHeight="1" x14ac:dyDescent="0.15">
      <c r="A49" s="167"/>
      <c r="B49" s="41">
        <v>3</v>
      </c>
      <c r="C49" s="171" t="s">
        <v>108</v>
      </c>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2"/>
      <c r="AD49" s="6"/>
    </row>
    <row r="50" spans="1:30" ht="18" customHeight="1" x14ac:dyDescent="0.15">
      <c r="A50" s="167"/>
      <c r="B50" s="41">
        <v>4</v>
      </c>
      <c r="C50" s="335" t="s">
        <v>112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6"/>
    </row>
    <row r="51" spans="1:30" ht="39.950000000000003" customHeight="1" x14ac:dyDescent="0.15">
      <c r="A51" s="167"/>
      <c r="B51" s="123">
        <v>5</v>
      </c>
      <c r="C51" s="410" t="s">
        <v>159</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1"/>
      <c r="AD51" s="97"/>
    </row>
    <row r="52" spans="1:30" ht="18" customHeight="1" thickBot="1" x14ac:dyDescent="0.2">
      <c r="A52" s="168"/>
      <c r="B52" s="119">
        <v>6</v>
      </c>
      <c r="C52" s="333" t="s">
        <v>171</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4"/>
    </row>
    <row r="53" spans="1:30" ht="18" customHeight="1" x14ac:dyDescent="0.15"/>
    <row r="54" spans="1:30" ht="18" customHeight="1" x14ac:dyDescent="0.15"/>
    <row r="55" spans="1:30" ht="18" customHeight="1" x14ac:dyDescent="0.15"/>
    <row r="56" spans="1:30" ht="18" customHeight="1" x14ac:dyDescent="0.15"/>
    <row r="57" spans="1:30" ht="18" customHeight="1" x14ac:dyDescent="0.15"/>
    <row r="58" spans="1:30" ht="18" customHeight="1" x14ac:dyDescent="0.15"/>
  </sheetData>
  <mergeCells count="164">
    <mergeCell ref="F45:I46"/>
    <mergeCell ref="J45:M46"/>
    <mergeCell ref="N45:Q46"/>
    <mergeCell ref="R45:U46"/>
    <mergeCell ref="V45:Y46"/>
    <mergeCell ref="D42:E42"/>
    <mergeCell ref="D43:E43"/>
    <mergeCell ref="F42:AC42"/>
    <mergeCell ref="F43:I43"/>
    <mergeCell ref="J43:M43"/>
    <mergeCell ref="N43:Q43"/>
    <mergeCell ref="R43:U43"/>
    <mergeCell ref="V43:Y43"/>
    <mergeCell ref="Z43:AC43"/>
    <mergeCell ref="D44:E44"/>
    <mergeCell ref="F44:G44"/>
    <mergeCell ref="H44:I44"/>
    <mergeCell ref="J44:K44"/>
    <mergeCell ref="X44:Y44"/>
    <mergeCell ref="L44:M44"/>
    <mergeCell ref="N44:O44"/>
    <mergeCell ref="P44:Q44"/>
    <mergeCell ref="R44:S44"/>
    <mergeCell ref="T44:U44"/>
    <mergeCell ref="C51:AC51"/>
    <mergeCell ref="A7:B7"/>
    <mergeCell ref="O7:P7"/>
    <mergeCell ref="Q7:U7"/>
    <mergeCell ref="V7:Y7"/>
    <mergeCell ref="Z7:AB7"/>
    <mergeCell ref="A22:A25"/>
    <mergeCell ref="B22:F22"/>
    <mergeCell ref="H22:L25"/>
    <mergeCell ref="M22:R25"/>
    <mergeCell ref="S22:X23"/>
    <mergeCell ref="Y22:AC22"/>
    <mergeCell ref="B15:F17"/>
    <mergeCell ref="H15:L17"/>
    <mergeCell ref="Y15:AC15"/>
    <mergeCell ref="S16:X17"/>
    <mergeCell ref="Y16:AC16"/>
    <mergeCell ref="D45:E45"/>
    <mergeCell ref="D46:E46"/>
    <mergeCell ref="B42:C42"/>
    <mergeCell ref="B43:C45"/>
    <mergeCell ref="B46:C46"/>
    <mergeCell ref="Z44:AC46"/>
    <mergeCell ref="A42:A46"/>
    <mergeCell ref="J1:L1"/>
    <mergeCell ref="A2:AC2"/>
    <mergeCell ref="N4:Q4"/>
    <mergeCell ref="R4:AC4"/>
    <mergeCell ref="A6:B6"/>
    <mergeCell ref="O6:Q6"/>
    <mergeCell ref="AA6:AB6"/>
    <mergeCell ref="Y17:AC17"/>
    <mergeCell ref="A12:K12"/>
    <mergeCell ref="O12:T12"/>
    <mergeCell ref="AA12:AB12"/>
    <mergeCell ref="A14:A17"/>
    <mergeCell ref="B14:F14"/>
    <mergeCell ref="G14:G17"/>
    <mergeCell ref="H14:L14"/>
    <mergeCell ref="M14:R17"/>
    <mergeCell ref="A9:K9"/>
    <mergeCell ref="V44:W44"/>
    <mergeCell ref="O9:T9"/>
    <mergeCell ref="AA9:AB9"/>
    <mergeCell ref="A11:K11"/>
    <mergeCell ref="O11:T11"/>
    <mergeCell ref="AA11:AB11"/>
    <mergeCell ref="S14:X15"/>
    <mergeCell ref="Y14:AC14"/>
    <mergeCell ref="B19:E19"/>
    <mergeCell ref="G19:G21"/>
    <mergeCell ref="Y19:AC19"/>
    <mergeCell ref="B20:E20"/>
    <mergeCell ref="A13:AC13"/>
    <mergeCell ref="A18:A21"/>
    <mergeCell ref="B18:F18"/>
    <mergeCell ref="H18:L21"/>
    <mergeCell ref="M18:R21"/>
    <mergeCell ref="S18:X19"/>
    <mergeCell ref="Y18:AC18"/>
    <mergeCell ref="B23:E23"/>
    <mergeCell ref="G23:G25"/>
    <mergeCell ref="Y23:AC23"/>
    <mergeCell ref="B24:E24"/>
    <mergeCell ref="S24:X25"/>
    <mergeCell ref="Y24:AC24"/>
    <mergeCell ref="B25:E25"/>
    <mergeCell ref="Y25:AB25"/>
    <mergeCell ref="S20:X21"/>
    <mergeCell ref="Y20:AC20"/>
    <mergeCell ref="B21:E21"/>
    <mergeCell ref="Y21:AB21"/>
    <mergeCell ref="A26:A29"/>
    <mergeCell ref="B26:F26"/>
    <mergeCell ref="B32:E32"/>
    <mergeCell ref="S32:X33"/>
    <mergeCell ref="Y32:AC32"/>
    <mergeCell ref="B33:E33"/>
    <mergeCell ref="Y33:AB33"/>
    <mergeCell ref="S28:X29"/>
    <mergeCell ref="Y28:AC28"/>
    <mergeCell ref="B29:E29"/>
    <mergeCell ref="Y29:AB29"/>
    <mergeCell ref="H26:L29"/>
    <mergeCell ref="M26:R29"/>
    <mergeCell ref="S26:X27"/>
    <mergeCell ref="Y26:AC26"/>
    <mergeCell ref="B27:E27"/>
    <mergeCell ref="G27:G29"/>
    <mergeCell ref="Y27:AC27"/>
    <mergeCell ref="B28:E28"/>
    <mergeCell ref="Y31:AC31"/>
    <mergeCell ref="B40:E40"/>
    <mergeCell ref="S40:X41"/>
    <mergeCell ref="A10:K10"/>
    <mergeCell ref="O10:T10"/>
    <mergeCell ref="AA10:AB10"/>
    <mergeCell ref="A30:A33"/>
    <mergeCell ref="B30:F30"/>
    <mergeCell ref="H30:L33"/>
    <mergeCell ref="Y40:AC40"/>
    <mergeCell ref="B41:E41"/>
    <mergeCell ref="Y41:AB41"/>
    <mergeCell ref="S36:X37"/>
    <mergeCell ref="Y36:AC36"/>
    <mergeCell ref="B37:E37"/>
    <mergeCell ref="Y37:AB37"/>
    <mergeCell ref="A38:A41"/>
    <mergeCell ref="B38:F38"/>
    <mergeCell ref="H38:L41"/>
    <mergeCell ref="M38:R41"/>
    <mergeCell ref="S38:X39"/>
    <mergeCell ref="Y38:AC38"/>
    <mergeCell ref="M30:R33"/>
    <mergeCell ref="S30:X31"/>
    <mergeCell ref="Y30:AC30"/>
    <mergeCell ref="C52:AC52"/>
    <mergeCell ref="A47:A52"/>
    <mergeCell ref="A34:A37"/>
    <mergeCell ref="C49:AC49"/>
    <mergeCell ref="C50:AC50"/>
    <mergeCell ref="C6:N6"/>
    <mergeCell ref="C7:N7"/>
    <mergeCell ref="R6:S6"/>
    <mergeCell ref="C47:AC47"/>
    <mergeCell ref="C48:AC48"/>
    <mergeCell ref="B34:F34"/>
    <mergeCell ref="H34:L37"/>
    <mergeCell ref="M34:R37"/>
    <mergeCell ref="S34:X35"/>
    <mergeCell ref="Y34:AC34"/>
    <mergeCell ref="B35:E35"/>
    <mergeCell ref="G35:G37"/>
    <mergeCell ref="Y35:AC35"/>
    <mergeCell ref="B36:E36"/>
    <mergeCell ref="B31:E31"/>
    <mergeCell ref="G31:G33"/>
    <mergeCell ref="B39:E39"/>
    <mergeCell ref="G39:G41"/>
    <mergeCell ref="Y39:AC39"/>
  </mergeCells>
  <phoneticPr fontId="1"/>
  <dataValidations count="7">
    <dataValidation type="list" allowBlank="1" showInputMessage="1" showErrorMessage="1" sqref="F19:F21 F23:F25 F27:F29 F31:F33 F35:F37 F39:F41" xr:uid="{B73C02D8-16F6-47DF-93E7-D0024C4EA377}">
      <formula1>$AE$6:$AE$7</formula1>
    </dataValidation>
    <dataValidation type="list" allowBlank="1" showInputMessage="1" showErrorMessage="1" sqref="A9:K9" xr:uid="{F3CED2F3-965D-4EE2-AD32-5E8C918FCEB6}">
      <formula1>$AE$9:$AE$12</formula1>
    </dataValidation>
    <dataValidation type="list" allowBlank="1" showInputMessage="1" showErrorMessage="1" sqref="A10:K10" xr:uid="{88CCF2E7-BE09-4902-BAB2-4B9816B13C9E}">
      <formula1>$AE$14:$AE$15</formula1>
    </dataValidation>
    <dataValidation type="list" allowBlank="1" showInputMessage="1" showErrorMessage="1" sqref="A12:K12" xr:uid="{DA653A96-DF96-45E9-B3BE-317D6FA71C84}">
      <formula1>$AE$22:$AE$24</formula1>
    </dataValidation>
    <dataValidation type="list" allowBlank="1" showInputMessage="1" showErrorMessage="1" sqref="H18:L41" xr:uid="{0228A3BC-F0B8-4356-82E9-13FDE83A2BD8}">
      <formula1>$AG$26:$AG$29</formula1>
    </dataValidation>
    <dataValidation type="list" allowBlank="1" showInputMessage="1" showErrorMessage="1" sqref="B30:F30 B34:F34 B18:F18 B22:F22 B26:F26 B38:F38" xr:uid="{C95733F0-314C-482E-B82F-8004229C6FF0}">
      <formula1>$AE$26:$AE$28</formula1>
    </dataValidation>
    <dataValidation type="list" allowBlank="1" showInputMessage="1" showErrorMessage="1" sqref="A11:K11" xr:uid="{9565AFF4-ADA3-48B5-81F3-E0720E1DA883}">
      <formula1>$AE$17:$AE$20</formula1>
    </dataValidation>
  </dataValidations>
  <printOptions horizontalCentered="1"/>
  <pageMargins left="0.59055118110236227" right="0.59055118110236227" top="0.39370078740157483" bottom="0.39370078740157483" header="0.59055118110236227" footer="0.3937007874015748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DDCEB-028F-4CFF-BC05-62150982FAB3}">
  <sheetPr>
    <pageSetUpPr fitToPage="1"/>
  </sheetPr>
  <dimension ref="A1:AT56"/>
  <sheetViews>
    <sheetView showGridLines="0" view="pageBreakPreview" zoomScaleNormal="100" zoomScaleSheetLayoutView="100" workbookViewId="0"/>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20.37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119</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125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9499999999999993" customHeight="1" x14ac:dyDescent="0.15">
      <c r="A3" s="103"/>
      <c r="B3" s="35"/>
      <c r="C3" s="91"/>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91"/>
      <c r="D4" s="35"/>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91"/>
      <c r="D5" s="35"/>
      <c r="E5" s="35"/>
      <c r="F5" s="35"/>
      <c r="G5" s="35"/>
      <c r="H5" s="35"/>
      <c r="I5" s="35"/>
      <c r="J5" s="35"/>
      <c r="K5" s="35"/>
      <c r="L5" s="35"/>
      <c r="M5" s="35"/>
      <c r="N5" s="35"/>
      <c r="O5" s="35"/>
      <c r="P5" s="30"/>
      <c r="Q5" s="30"/>
      <c r="S5" s="42"/>
      <c r="T5" s="42"/>
      <c r="U5" s="42"/>
      <c r="V5" s="42"/>
      <c r="W5" s="42"/>
      <c r="X5" s="42"/>
      <c r="Y5" s="42"/>
      <c r="Z5" s="42"/>
      <c r="AA5" s="42"/>
      <c r="AB5" s="42"/>
      <c r="AC5" s="42"/>
      <c r="AD5" s="42"/>
    </row>
    <row r="6" spans="1:46" s="38" customFormat="1" ht="19.7" customHeight="1" thickBot="1" x14ac:dyDescent="0.2">
      <c r="A6" s="393" t="s">
        <v>0</v>
      </c>
      <c r="B6" s="394"/>
      <c r="C6" s="426" t="s">
        <v>24</v>
      </c>
      <c r="D6" s="427"/>
      <c r="E6" s="427"/>
      <c r="F6" s="427"/>
      <c r="G6" s="427"/>
      <c r="H6" s="427"/>
      <c r="I6" s="427"/>
      <c r="J6" s="427"/>
      <c r="K6" s="427"/>
      <c r="L6" s="427"/>
      <c r="M6" s="427"/>
      <c r="N6" s="428"/>
      <c r="O6" s="395" t="s">
        <v>25</v>
      </c>
      <c r="P6" s="407"/>
      <c r="Q6" s="407"/>
      <c r="R6" s="403"/>
      <c r="S6" s="392"/>
      <c r="T6" s="93" t="s">
        <v>94</v>
      </c>
      <c r="U6" s="93"/>
      <c r="V6" s="93" t="s">
        <v>150</v>
      </c>
      <c r="W6" s="93"/>
      <c r="X6" s="93" t="s">
        <v>151</v>
      </c>
      <c r="Y6" s="93"/>
      <c r="Z6" s="46" t="s">
        <v>27</v>
      </c>
      <c r="AA6" s="392"/>
      <c r="AB6" s="392"/>
      <c r="AC6" s="47" t="s">
        <v>28</v>
      </c>
      <c r="AD6" s="2"/>
      <c r="AE6" s="79" t="s">
        <v>77</v>
      </c>
      <c r="AF6" s="72"/>
      <c r="AG6" s="72"/>
      <c r="AH6" s="72"/>
    </row>
    <row r="7" spans="1:46" s="38" customFormat="1" ht="19.7" customHeight="1" thickBot="1" x14ac:dyDescent="0.2">
      <c r="A7" s="393" t="s">
        <v>23</v>
      </c>
      <c r="B7" s="394"/>
      <c r="C7" s="404"/>
      <c r="D7" s="405"/>
      <c r="E7" s="405"/>
      <c r="F7" s="405"/>
      <c r="G7" s="405"/>
      <c r="H7" s="405"/>
      <c r="I7" s="405"/>
      <c r="J7" s="405"/>
      <c r="K7" s="405"/>
      <c r="L7" s="405"/>
      <c r="M7" s="405"/>
      <c r="N7" s="406"/>
      <c r="O7" s="395" t="s">
        <v>26</v>
      </c>
      <c r="P7" s="396"/>
      <c r="Q7" s="397"/>
      <c r="R7" s="398"/>
      <c r="S7" s="398"/>
      <c r="T7" s="398"/>
      <c r="U7" s="399"/>
      <c r="V7" s="400" t="s">
        <v>29</v>
      </c>
      <c r="W7" s="401"/>
      <c r="X7" s="401"/>
      <c r="Y7" s="402"/>
      <c r="Z7" s="403"/>
      <c r="AA7" s="392"/>
      <c r="AB7" s="392"/>
      <c r="AC7" s="48" t="s">
        <v>31</v>
      </c>
      <c r="AD7" s="2"/>
      <c r="AE7" s="79" t="s">
        <v>32</v>
      </c>
      <c r="AF7" s="72"/>
      <c r="AG7" s="72"/>
      <c r="AH7" s="72"/>
    </row>
    <row r="8" spans="1:46" s="38" customFormat="1" ht="19.7" customHeight="1" thickBot="1" x14ac:dyDescent="0.2">
      <c r="A8" s="106" t="s">
        <v>176</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c r="AD8" s="2"/>
      <c r="AG8" s="72"/>
      <c r="AH8" s="72"/>
    </row>
    <row r="9" spans="1:46" s="38" customFormat="1" ht="19.7" customHeight="1" x14ac:dyDescent="0.15">
      <c r="A9" s="374" t="s">
        <v>32</v>
      </c>
      <c r="B9" s="375"/>
      <c r="C9" s="375"/>
      <c r="D9" s="375"/>
      <c r="E9" s="375"/>
      <c r="F9" s="375"/>
      <c r="G9" s="375"/>
      <c r="H9" s="375"/>
      <c r="I9" s="375"/>
      <c r="J9" s="375"/>
      <c r="K9" s="375"/>
      <c r="L9" s="49" t="s">
        <v>30</v>
      </c>
      <c r="M9" s="50"/>
      <c r="N9" s="50"/>
      <c r="O9" s="376"/>
      <c r="P9" s="376"/>
      <c r="Q9" s="376"/>
      <c r="R9" s="376"/>
      <c r="S9" s="376"/>
      <c r="T9" s="376"/>
      <c r="U9" s="51" t="s">
        <v>33</v>
      </c>
      <c r="V9" s="52"/>
      <c r="W9" s="51"/>
      <c r="X9" s="51"/>
      <c r="Y9" s="53"/>
      <c r="Z9" s="54" t="s">
        <v>93</v>
      </c>
      <c r="AA9" s="377"/>
      <c r="AB9" s="377"/>
      <c r="AC9" s="55" t="s">
        <v>94</v>
      </c>
      <c r="AD9" s="2"/>
      <c r="AE9" s="79" t="s">
        <v>120</v>
      </c>
      <c r="AF9" s="85">
        <v>2</v>
      </c>
      <c r="AG9" s="74"/>
      <c r="AH9" s="73"/>
      <c r="AI9" s="57"/>
      <c r="AJ9" s="40"/>
      <c r="AK9" s="56"/>
      <c r="AL9" s="58"/>
      <c r="AM9" s="59"/>
      <c r="AN9" s="59"/>
      <c r="AO9" s="59"/>
      <c r="AP9" s="59"/>
      <c r="AQ9" s="59"/>
      <c r="AR9" s="59"/>
      <c r="AS9" s="59"/>
      <c r="AT9" s="59"/>
    </row>
    <row r="10" spans="1:46" s="38" customFormat="1" ht="19.7" customHeight="1" x14ac:dyDescent="0.15">
      <c r="A10" s="456" t="s">
        <v>32</v>
      </c>
      <c r="B10" s="424"/>
      <c r="C10" s="424"/>
      <c r="D10" s="424"/>
      <c r="E10" s="424"/>
      <c r="F10" s="424"/>
      <c r="G10" s="424"/>
      <c r="H10" s="424"/>
      <c r="I10" s="424"/>
      <c r="J10" s="424"/>
      <c r="K10" s="424"/>
      <c r="L10" s="49" t="s">
        <v>30</v>
      </c>
      <c r="M10" s="50"/>
      <c r="N10" s="50"/>
      <c r="O10" s="424"/>
      <c r="P10" s="424"/>
      <c r="Q10" s="424"/>
      <c r="R10" s="424"/>
      <c r="S10" s="424"/>
      <c r="T10" s="424"/>
      <c r="U10" s="62" t="s">
        <v>33</v>
      </c>
      <c r="V10" s="63"/>
      <c r="W10" s="62"/>
      <c r="X10" s="62"/>
      <c r="Y10" s="64"/>
      <c r="Z10" s="65" t="s">
        <v>93</v>
      </c>
      <c r="AA10" s="425"/>
      <c r="AB10" s="425"/>
      <c r="AC10" s="66" t="s">
        <v>94</v>
      </c>
      <c r="AD10" s="2"/>
      <c r="AE10" s="39" t="s">
        <v>56</v>
      </c>
      <c r="AF10" s="85">
        <v>1</v>
      </c>
      <c r="AG10" s="74"/>
      <c r="AH10" s="73"/>
      <c r="AI10" s="57"/>
      <c r="AJ10" s="40"/>
      <c r="AK10" s="56"/>
      <c r="AL10" s="58"/>
      <c r="AM10" s="59"/>
      <c r="AN10" s="59"/>
      <c r="AO10" s="59"/>
      <c r="AP10" s="59"/>
      <c r="AQ10" s="59"/>
      <c r="AR10" s="59"/>
      <c r="AS10" s="59"/>
      <c r="AT10" s="59"/>
    </row>
    <row r="11" spans="1:46" s="38" customFormat="1" ht="19.7" customHeight="1" thickBot="1" x14ac:dyDescent="0.2">
      <c r="A11" s="408" t="s">
        <v>32</v>
      </c>
      <c r="B11" s="409"/>
      <c r="C11" s="409"/>
      <c r="D11" s="409"/>
      <c r="E11" s="409"/>
      <c r="F11" s="409"/>
      <c r="G11" s="409"/>
      <c r="H11" s="409"/>
      <c r="I11" s="409"/>
      <c r="J11" s="409"/>
      <c r="K11" s="409"/>
      <c r="L11" s="49" t="s">
        <v>30</v>
      </c>
      <c r="M11" s="50"/>
      <c r="N11" s="50"/>
      <c r="O11" s="422"/>
      <c r="P11" s="422"/>
      <c r="Q11" s="422"/>
      <c r="R11" s="422"/>
      <c r="S11" s="422"/>
      <c r="T11" s="422"/>
      <c r="U11" s="67" t="s">
        <v>33</v>
      </c>
      <c r="V11" s="68"/>
      <c r="W11" s="67"/>
      <c r="X11" s="67"/>
      <c r="Y11" s="69"/>
      <c r="Z11" s="70" t="s">
        <v>93</v>
      </c>
      <c r="AA11" s="423"/>
      <c r="AB11" s="423"/>
      <c r="AC11" s="71" t="s">
        <v>94</v>
      </c>
      <c r="AD11" s="2"/>
      <c r="AE11" s="39" t="s">
        <v>37</v>
      </c>
      <c r="AF11" s="85">
        <v>1</v>
      </c>
      <c r="AG11" s="74"/>
      <c r="AH11" s="73"/>
      <c r="AI11" s="57"/>
      <c r="AJ11" s="40"/>
      <c r="AK11" s="56"/>
      <c r="AL11" s="60"/>
      <c r="AM11" s="61"/>
      <c r="AN11" s="61"/>
      <c r="AO11" s="61"/>
      <c r="AP11" s="61"/>
      <c r="AQ11" s="61"/>
      <c r="AR11" s="61"/>
      <c r="AS11" s="61"/>
      <c r="AT11" s="61"/>
    </row>
    <row r="12" spans="1:46" s="38" customFormat="1" ht="19.7" customHeight="1" thickBot="1" x14ac:dyDescent="0.2">
      <c r="A12" s="384" t="s">
        <v>179</v>
      </c>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6"/>
      <c r="AD12" s="37"/>
      <c r="AE12" s="39" t="s">
        <v>32</v>
      </c>
      <c r="AF12" s="85"/>
      <c r="AG12" s="75"/>
      <c r="AH12" s="75"/>
      <c r="AI12" s="43"/>
      <c r="AJ12" s="43"/>
      <c r="AK12" s="44"/>
      <c r="AL12" s="43"/>
    </row>
    <row r="13" spans="1:46" ht="18" customHeight="1" x14ac:dyDescent="0.15">
      <c r="A13" s="220" t="s">
        <v>13</v>
      </c>
      <c r="B13" s="241" t="s">
        <v>78</v>
      </c>
      <c r="C13" s="242"/>
      <c r="D13" s="242"/>
      <c r="E13" s="242"/>
      <c r="F13" s="243"/>
      <c r="G13" s="238" t="s">
        <v>172</v>
      </c>
      <c r="H13" s="380" t="s">
        <v>98</v>
      </c>
      <c r="I13" s="380"/>
      <c r="J13" s="380"/>
      <c r="K13" s="380"/>
      <c r="L13" s="380"/>
      <c r="M13" s="223" t="s">
        <v>2</v>
      </c>
      <c r="N13" s="223"/>
      <c r="O13" s="223"/>
      <c r="P13" s="223"/>
      <c r="Q13" s="223"/>
      <c r="R13" s="223"/>
      <c r="S13" s="257" t="s">
        <v>6</v>
      </c>
      <c r="T13" s="258"/>
      <c r="U13" s="258"/>
      <c r="V13" s="258"/>
      <c r="W13" s="258"/>
      <c r="X13" s="259"/>
      <c r="Y13" s="226" t="s">
        <v>82</v>
      </c>
      <c r="Z13" s="227"/>
      <c r="AA13" s="227"/>
      <c r="AB13" s="227"/>
      <c r="AC13" s="372"/>
      <c r="AD13" s="8"/>
    </row>
    <row r="14" spans="1:46" ht="18" customHeight="1" x14ac:dyDescent="0.15">
      <c r="A14" s="221"/>
      <c r="B14" s="244" t="s">
        <v>149</v>
      </c>
      <c r="C14" s="245"/>
      <c r="D14" s="245"/>
      <c r="E14" s="245"/>
      <c r="F14" s="245"/>
      <c r="G14" s="239"/>
      <c r="H14" s="381" t="s">
        <v>97</v>
      </c>
      <c r="I14" s="381"/>
      <c r="J14" s="381"/>
      <c r="K14" s="381"/>
      <c r="L14" s="381"/>
      <c r="M14" s="224"/>
      <c r="N14" s="224"/>
      <c r="O14" s="224"/>
      <c r="P14" s="224"/>
      <c r="Q14" s="224"/>
      <c r="R14" s="224"/>
      <c r="S14" s="260"/>
      <c r="T14" s="261"/>
      <c r="U14" s="261"/>
      <c r="V14" s="261"/>
      <c r="W14" s="261"/>
      <c r="X14" s="262"/>
      <c r="Y14" s="224" t="s">
        <v>3</v>
      </c>
      <c r="Z14" s="224"/>
      <c r="AA14" s="224"/>
      <c r="AB14" s="224"/>
      <c r="AC14" s="373"/>
      <c r="AD14" s="8"/>
      <c r="AE14" s="79" t="s">
        <v>95</v>
      </c>
      <c r="AF14" s="79">
        <v>1.5</v>
      </c>
      <c r="AI14" s="26"/>
    </row>
    <row r="15" spans="1:46" ht="18" customHeight="1" x14ac:dyDescent="0.15">
      <c r="A15" s="221"/>
      <c r="B15" s="244"/>
      <c r="C15" s="245"/>
      <c r="D15" s="245"/>
      <c r="E15" s="245"/>
      <c r="F15" s="245"/>
      <c r="G15" s="239"/>
      <c r="H15" s="381"/>
      <c r="I15" s="381"/>
      <c r="J15" s="381"/>
      <c r="K15" s="381"/>
      <c r="L15" s="381"/>
      <c r="M15" s="224"/>
      <c r="N15" s="224"/>
      <c r="O15" s="224"/>
      <c r="P15" s="224"/>
      <c r="Q15" s="224"/>
      <c r="R15" s="224"/>
      <c r="S15" s="251" t="s">
        <v>74</v>
      </c>
      <c r="T15" s="252"/>
      <c r="U15" s="252"/>
      <c r="V15" s="252"/>
      <c r="W15" s="252"/>
      <c r="X15" s="253"/>
      <c r="Y15" s="224" t="s">
        <v>4</v>
      </c>
      <c r="Z15" s="224"/>
      <c r="AA15" s="224"/>
      <c r="AB15" s="224"/>
      <c r="AC15" s="373"/>
      <c r="AD15" s="8"/>
      <c r="AE15" s="39" t="s">
        <v>32</v>
      </c>
      <c r="AF15" s="39"/>
      <c r="AI15" s="26"/>
    </row>
    <row r="16" spans="1:46" ht="18" customHeight="1" thickBot="1" x14ac:dyDescent="0.2">
      <c r="A16" s="222"/>
      <c r="B16" s="246"/>
      <c r="C16" s="247"/>
      <c r="D16" s="247"/>
      <c r="E16" s="247"/>
      <c r="F16" s="247"/>
      <c r="G16" s="240"/>
      <c r="H16" s="382"/>
      <c r="I16" s="382"/>
      <c r="J16" s="382"/>
      <c r="K16" s="382"/>
      <c r="L16" s="382"/>
      <c r="M16" s="225"/>
      <c r="N16" s="225"/>
      <c r="O16" s="225"/>
      <c r="P16" s="225"/>
      <c r="Q16" s="225"/>
      <c r="R16" s="225"/>
      <c r="S16" s="254"/>
      <c r="T16" s="255"/>
      <c r="U16" s="255"/>
      <c r="V16" s="255"/>
      <c r="W16" s="255"/>
      <c r="X16" s="256"/>
      <c r="Y16" s="225" t="s">
        <v>5</v>
      </c>
      <c r="Z16" s="225"/>
      <c r="AA16" s="225"/>
      <c r="AB16" s="225"/>
      <c r="AC16" s="418"/>
      <c r="AD16" s="8"/>
    </row>
    <row r="17" spans="1:34" ht="18" customHeight="1" x14ac:dyDescent="0.15">
      <c r="A17" s="175" t="s">
        <v>14</v>
      </c>
      <c r="B17" s="442" t="s">
        <v>102</v>
      </c>
      <c r="C17" s="443"/>
      <c r="D17" s="443"/>
      <c r="E17" s="443"/>
      <c r="F17" s="444"/>
      <c r="G17" s="31">
        <f>VLOOKUP(B17,$AE$23:$AF$25,2,FALSE)</f>
        <v>0.8</v>
      </c>
      <c r="H17" s="412" t="s">
        <v>100</v>
      </c>
      <c r="I17" s="412"/>
      <c r="J17" s="412"/>
      <c r="K17" s="412"/>
      <c r="L17" s="412"/>
      <c r="M17" s="179" t="s">
        <v>72</v>
      </c>
      <c r="N17" s="179"/>
      <c r="O17" s="179"/>
      <c r="P17" s="179"/>
      <c r="Q17" s="179"/>
      <c r="R17" s="179"/>
      <c r="S17" s="191" t="s">
        <v>71</v>
      </c>
      <c r="T17" s="192"/>
      <c r="U17" s="192"/>
      <c r="V17" s="192"/>
      <c r="W17" s="192"/>
      <c r="X17" s="193"/>
      <c r="Y17" s="183" t="s">
        <v>73</v>
      </c>
      <c r="Z17" s="183"/>
      <c r="AA17" s="183"/>
      <c r="AB17" s="183"/>
      <c r="AC17" s="383"/>
      <c r="AD17" s="41"/>
      <c r="AE17" s="76" t="s">
        <v>104</v>
      </c>
      <c r="AF17" s="77">
        <v>1.5</v>
      </c>
    </row>
    <row r="18" spans="1:34" ht="18" customHeight="1" x14ac:dyDescent="0.15">
      <c r="A18" s="176"/>
      <c r="B18" s="415" t="s">
        <v>79</v>
      </c>
      <c r="C18" s="416"/>
      <c r="D18" s="416"/>
      <c r="E18" s="417"/>
      <c r="F18" s="22" t="s">
        <v>32</v>
      </c>
      <c r="G18" s="248">
        <f>VLOOKUP(H17,$AG$18:$AH$28,2,FALSE)</f>
        <v>0.8</v>
      </c>
      <c r="H18" s="413"/>
      <c r="I18" s="413"/>
      <c r="J18" s="413"/>
      <c r="K18" s="413"/>
      <c r="L18" s="413"/>
      <c r="M18" s="180"/>
      <c r="N18" s="180"/>
      <c r="O18" s="180"/>
      <c r="P18" s="180"/>
      <c r="Q18" s="180"/>
      <c r="R18" s="180"/>
      <c r="S18" s="194"/>
      <c r="T18" s="195"/>
      <c r="U18" s="195"/>
      <c r="V18" s="195"/>
      <c r="W18" s="195"/>
      <c r="X18" s="196"/>
      <c r="Y18" s="184" t="s">
        <v>17</v>
      </c>
      <c r="Z18" s="184"/>
      <c r="AA18" s="184"/>
      <c r="AB18" s="184"/>
      <c r="AC18" s="365"/>
      <c r="AD18" s="41"/>
      <c r="AE18" s="76" t="s">
        <v>126</v>
      </c>
      <c r="AF18" s="77">
        <v>1.5</v>
      </c>
    </row>
    <row r="19" spans="1:34" ht="18" customHeight="1" x14ac:dyDescent="0.15">
      <c r="A19" s="177"/>
      <c r="B19" s="285" t="s">
        <v>80</v>
      </c>
      <c r="C19" s="286"/>
      <c r="D19" s="286"/>
      <c r="E19" s="287"/>
      <c r="F19" s="23" t="s">
        <v>32</v>
      </c>
      <c r="G19" s="249"/>
      <c r="H19" s="413"/>
      <c r="I19" s="413"/>
      <c r="J19" s="413"/>
      <c r="K19" s="413"/>
      <c r="L19" s="413"/>
      <c r="M19" s="181"/>
      <c r="N19" s="181"/>
      <c r="O19" s="181"/>
      <c r="P19" s="181"/>
      <c r="Q19" s="181"/>
      <c r="R19" s="181"/>
      <c r="S19" s="185" t="s">
        <v>75</v>
      </c>
      <c r="T19" s="186"/>
      <c r="U19" s="186"/>
      <c r="V19" s="186"/>
      <c r="W19" s="186"/>
      <c r="X19" s="187"/>
      <c r="Y19" s="296" t="s">
        <v>20</v>
      </c>
      <c r="Z19" s="297"/>
      <c r="AA19" s="297"/>
      <c r="AB19" s="297"/>
      <c r="AC19" s="366"/>
      <c r="AD19" s="45"/>
      <c r="AE19" s="76" t="s">
        <v>127</v>
      </c>
      <c r="AF19" s="77">
        <v>1</v>
      </c>
    </row>
    <row r="20" spans="1:34" ht="18" customHeight="1" thickBot="1" x14ac:dyDescent="0.2">
      <c r="A20" s="178"/>
      <c r="B20" s="367" t="s">
        <v>81</v>
      </c>
      <c r="C20" s="368"/>
      <c r="D20" s="368"/>
      <c r="E20" s="369"/>
      <c r="F20" s="24" t="s">
        <v>76</v>
      </c>
      <c r="G20" s="250"/>
      <c r="H20" s="414"/>
      <c r="I20" s="414"/>
      <c r="J20" s="414"/>
      <c r="K20" s="414"/>
      <c r="L20" s="414"/>
      <c r="M20" s="182"/>
      <c r="N20" s="182"/>
      <c r="O20" s="182"/>
      <c r="P20" s="182"/>
      <c r="Q20" s="182"/>
      <c r="R20" s="182"/>
      <c r="S20" s="188"/>
      <c r="T20" s="189"/>
      <c r="U20" s="189"/>
      <c r="V20" s="189"/>
      <c r="W20" s="189"/>
      <c r="X20" s="190"/>
      <c r="Y20" s="294">
        <v>8500</v>
      </c>
      <c r="Z20" s="295"/>
      <c r="AA20" s="295"/>
      <c r="AB20" s="295"/>
      <c r="AC20" s="84" t="s">
        <v>8</v>
      </c>
      <c r="AD20" s="41"/>
      <c r="AE20" s="7" t="s">
        <v>128</v>
      </c>
      <c r="AF20" s="7">
        <v>0.5</v>
      </c>
    </row>
    <row r="21" spans="1:34" ht="18" customHeight="1" thickTop="1" x14ac:dyDescent="0.15">
      <c r="A21" s="216">
        <v>1</v>
      </c>
      <c r="B21" s="313" t="s">
        <v>15</v>
      </c>
      <c r="C21" s="314"/>
      <c r="D21" s="314"/>
      <c r="E21" s="314"/>
      <c r="F21" s="315"/>
      <c r="G21" s="32">
        <f>VLOOKUP(B21,$AE$23:$AF$25,2,FALSE)</f>
        <v>0</v>
      </c>
      <c r="H21" s="378" t="s">
        <v>15</v>
      </c>
      <c r="I21" s="378"/>
      <c r="J21" s="378"/>
      <c r="K21" s="378"/>
      <c r="L21" s="378"/>
      <c r="M21" s="268"/>
      <c r="N21" s="268"/>
      <c r="O21" s="268"/>
      <c r="P21" s="268"/>
      <c r="Q21" s="268"/>
      <c r="R21" s="268"/>
      <c r="S21" s="313"/>
      <c r="T21" s="314"/>
      <c r="U21" s="314"/>
      <c r="V21" s="314"/>
      <c r="W21" s="314"/>
      <c r="X21" s="315"/>
      <c r="Y21" s="299"/>
      <c r="Z21" s="299"/>
      <c r="AA21" s="299"/>
      <c r="AB21" s="299"/>
      <c r="AC21" s="379"/>
      <c r="AD21" s="41"/>
      <c r="AE21" s="7" t="s">
        <v>32</v>
      </c>
      <c r="AF21" s="7"/>
    </row>
    <row r="22" spans="1:34" ht="18" customHeight="1" x14ac:dyDescent="0.15">
      <c r="A22" s="176"/>
      <c r="B22" s="285" t="s">
        <v>79</v>
      </c>
      <c r="C22" s="286"/>
      <c r="D22" s="286"/>
      <c r="E22" s="287"/>
      <c r="F22" s="22" t="s">
        <v>32</v>
      </c>
      <c r="G22" s="306">
        <f>VLOOKUP(H21,$AG$25:$AH$29,2,FALSE)</f>
        <v>0</v>
      </c>
      <c r="H22" s="263"/>
      <c r="I22" s="263"/>
      <c r="J22" s="263"/>
      <c r="K22" s="263"/>
      <c r="L22" s="263"/>
      <c r="M22" s="180"/>
      <c r="N22" s="180"/>
      <c r="O22" s="180"/>
      <c r="P22" s="180"/>
      <c r="Q22" s="180"/>
      <c r="R22" s="180"/>
      <c r="S22" s="308"/>
      <c r="T22" s="309"/>
      <c r="U22" s="309"/>
      <c r="V22" s="309"/>
      <c r="W22" s="309"/>
      <c r="X22" s="310"/>
      <c r="Y22" s="307" t="s">
        <v>9</v>
      </c>
      <c r="Z22" s="307"/>
      <c r="AA22" s="307"/>
      <c r="AB22" s="307"/>
      <c r="AC22" s="363"/>
      <c r="AD22" s="41"/>
    </row>
    <row r="23" spans="1:34" ht="18" customHeight="1" x14ac:dyDescent="0.15">
      <c r="A23" s="176"/>
      <c r="B23" s="285" t="s">
        <v>80</v>
      </c>
      <c r="C23" s="286"/>
      <c r="D23" s="286"/>
      <c r="E23" s="287"/>
      <c r="F23" s="22" t="s">
        <v>32</v>
      </c>
      <c r="G23" s="306"/>
      <c r="H23" s="263"/>
      <c r="I23" s="263"/>
      <c r="J23" s="263"/>
      <c r="K23" s="263"/>
      <c r="L23" s="263"/>
      <c r="M23" s="180"/>
      <c r="N23" s="180"/>
      <c r="O23" s="180"/>
      <c r="P23" s="180"/>
      <c r="Q23" s="180"/>
      <c r="R23" s="180"/>
      <c r="S23" s="308"/>
      <c r="T23" s="309"/>
      <c r="U23" s="309"/>
      <c r="V23" s="309"/>
      <c r="W23" s="309"/>
      <c r="X23" s="310"/>
      <c r="Y23" s="296" t="s">
        <v>7</v>
      </c>
      <c r="Z23" s="297"/>
      <c r="AA23" s="297"/>
      <c r="AB23" s="297"/>
      <c r="AC23" s="366"/>
      <c r="AD23" s="45"/>
      <c r="AE23" s="78" t="s">
        <v>11</v>
      </c>
      <c r="AF23" s="80">
        <v>1</v>
      </c>
      <c r="AG23" s="25" t="s">
        <v>99</v>
      </c>
      <c r="AH23" s="81">
        <v>1</v>
      </c>
    </row>
    <row r="24" spans="1:34" ht="18" customHeight="1" x14ac:dyDescent="0.15">
      <c r="A24" s="176"/>
      <c r="B24" s="285" t="s">
        <v>81</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311"/>
      <c r="Z24" s="312"/>
      <c r="AA24" s="312"/>
      <c r="AB24" s="312"/>
      <c r="AC24" s="87" t="s">
        <v>8</v>
      </c>
      <c r="AD24" s="41"/>
      <c r="AE24" s="78" t="s">
        <v>12</v>
      </c>
      <c r="AF24" s="80">
        <v>0.8</v>
      </c>
      <c r="AG24" s="25" t="s">
        <v>100</v>
      </c>
      <c r="AH24" s="81">
        <v>0.8</v>
      </c>
    </row>
    <row r="25" spans="1:34" ht="18" customHeight="1" x14ac:dyDescent="0.15">
      <c r="A25" s="176">
        <v>2</v>
      </c>
      <c r="B25" s="308" t="s">
        <v>15</v>
      </c>
      <c r="C25" s="309"/>
      <c r="D25" s="309"/>
      <c r="E25" s="309"/>
      <c r="F25" s="310"/>
      <c r="G25" s="92">
        <f>VLOOKUP(B25,$AE$23:$AF$25,2,FALSE)</f>
        <v>0</v>
      </c>
      <c r="H25" s="263" t="s">
        <v>15</v>
      </c>
      <c r="I25" s="263"/>
      <c r="J25" s="263"/>
      <c r="K25" s="263"/>
      <c r="L25" s="263"/>
      <c r="M25" s="180"/>
      <c r="N25" s="180"/>
      <c r="O25" s="180"/>
      <c r="P25" s="180"/>
      <c r="Q25" s="180"/>
      <c r="R25" s="180"/>
      <c r="S25" s="308"/>
      <c r="T25" s="309"/>
      <c r="U25" s="309"/>
      <c r="V25" s="309"/>
      <c r="W25" s="309"/>
      <c r="X25" s="310"/>
      <c r="Y25" s="184"/>
      <c r="Z25" s="184"/>
      <c r="AA25" s="184"/>
      <c r="AB25" s="184"/>
      <c r="AC25" s="365"/>
      <c r="AD25" s="41"/>
      <c r="AE25" s="25" t="s">
        <v>16</v>
      </c>
      <c r="AF25" s="80"/>
      <c r="AG25" s="25" t="s">
        <v>101</v>
      </c>
      <c r="AH25" s="81">
        <v>0.5</v>
      </c>
    </row>
    <row r="26" spans="1:34" ht="18" customHeight="1" x14ac:dyDescent="0.15">
      <c r="A26" s="176"/>
      <c r="B26" s="285" t="s">
        <v>79</v>
      </c>
      <c r="C26" s="286"/>
      <c r="D26" s="286"/>
      <c r="E26" s="287"/>
      <c r="F26" s="22" t="s">
        <v>32</v>
      </c>
      <c r="G26" s="306">
        <f>VLOOKUP(H25,$AG$25:$AH$29,2,FALSE)</f>
        <v>0</v>
      </c>
      <c r="H26" s="263"/>
      <c r="I26" s="263"/>
      <c r="J26" s="263"/>
      <c r="K26" s="263"/>
      <c r="L26" s="263"/>
      <c r="M26" s="180"/>
      <c r="N26" s="180"/>
      <c r="O26" s="180"/>
      <c r="P26" s="180"/>
      <c r="Q26" s="180"/>
      <c r="R26" s="180"/>
      <c r="S26" s="308"/>
      <c r="T26" s="309"/>
      <c r="U26" s="309"/>
      <c r="V26" s="309"/>
      <c r="W26" s="309"/>
      <c r="X26" s="310"/>
      <c r="Y26" s="307" t="s">
        <v>9</v>
      </c>
      <c r="Z26" s="307"/>
      <c r="AA26" s="307"/>
      <c r="AB26" s="307"/>
      <c r="AC26" s="363"/>
      <c r="AD26" s="41"/>
      <c r="AE26" s="7"/>
      <c r="AF26" s="80"/>
      <c r="AG26" s="25" t="s">
        <v>16</v>
      </c>
      <c r="AH26" s="82"/>
    </row>
    <row r="27" spans="1:34" ht="18" customHeight="1" x14ac:dyDescent="0.15">
      <c r="A27" s="176"/>
      <c r="B27" s="285" t="s">
        <v>80</v>
      </c>
      <c r="C27" s="286"/>
      <c r="D27" s="286"/>
      <c r="E27" s="287"/>
      <c r="F27" s="22" t="s">
        <v>32</v>
      </c>
      <c r="G27" s="306"/>
      <c r="H27" s="263"/>
      <c r="I27" s="263"/>
      <c r="J27" s="263"/>
      <c r="K27" s="263"/>
      <c r="L27" s="263"/>
      <c r="M27" s="180"/>
      <c r="N27" s="180"/>
      <c r="O27" s="180"/>
      <c r="P27" s="180"/>
      <c r="Q27" s="180"/>
      <c r="R27" s="180"/>
      <c r="S27" s="308"/>
      <c r="T27" s="309"/>
      <c r="U27" s="309"/>
      <c r="V27" s="309"/>
      <c r="W27" s="309"/>
      <c r="X27" s="310"/>
      <c r="Y27" s="296" t="s">
        <v>7</v>
      </c>
      <c r="Z27" s="297"/>
      <c r="AA27" s="297"/>
      <c r="AB27" s="297"/>
      <c r="AC27" s="366"/>
      <c r="AD27" s="45"/>
    </row>
    <row r="28" spans="1:34" ht="18" customHeight="1" x14ac:dyDescent="0.15">
      <c r="A28" s="176"/>
      <c r="B28" s="285" t="s">
        <v>81</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311"/>
      <c r="Z28" s="312"/>
      <c r="AA28" s="312"/>
      <c r="AB28" s="312"/>
      <c r="AC28" s="87" t="s">
        <v>8</v>
      </c>
      <c r="AD28" s="41"/>
    </row>
    <row r="29" spans="1:34" ht="18" customHeight="1" x14ac:dyDescent="0.15">
      <c r="A29" s="176">
        <v>3</v>
      </c>
      <c r="B29" s="308" t="s">
        <v>15</v>
      </c>
      <c r="C29" s="309"/>
      <c r="D29" s="309"/>
      <c r="E29" s="309"/>
      <c r="F29" s="310"/>
      <c r="G29" s="92">
        <f>VLOOKUP(B29,$AE$23:$AF$25,2,FALSE)</f>
        <v>0</v>
      </c>
      <c r="H29" s="263" t="s">
        <v>15</v>
      </c>
      <c r="I29" s="263"/>
      <c r="J29" s="263"/>
      <c r="K29" s="263"/>
      <c r="L29" s="263"/>
      <c r="M29" s="180"/>
      <c r="N29" s="180"/>
      <c r="O29" s="180"/>
      <c r="P29" s="180"/>
      <c r="Q29" s="180"/>
      <c r="R29" s="180"/>
      <c r="S29" s="308"/>
      <c r="T29" s="309"/>
      <c r="U29" s="309"/>
      <c r="V29" s="309"/>
      <c r="W29" s="309"/>
      <c r="X29" s="310"/>
      <c r="Y29" s="184"/>
      <c r="Z29" s="184"/>
      <c r="AA29" s="184"/>
      <c r="AB29" s="184"/>
      <c r="AC29" s="365"/>
      <c r="AD29" s="41"/>
    </row>
    <row r="30" spans="1:34" ht="18" customHeight="1" x14ac:dyDescent="0.15">
      <c r="A30" s="176"/>
      <c r="B30" s="285" t="s">
        <v>79</v>
      </c>
      <c r="C30" s="286"/>
      <c r="D30" s="286"/>
      <c r="E30" s="287"/>
      <c r="F30" s="22" t="s">
        <v>32</v>
      </c>
      <c r="G30" s="306">
        <f>VLOOKUP(H29,$AG$25:$AH$29,2,FALSE)</f>
        <v>0</v>
      </c>
      <c r="H30" s="263"/>
      <c r="I30" s="263"/>
      <c r="J30" s="263"/>
      <c r="K30" s="263"/>
      <c r="L30" s="263"/>
      <c r="M30" s="180"/>
      <c r="N30" s="180"/>
      <c r="O30" s="180"/>
      <c r="P30" s="180"/>
      <c r="Q30" s="180"/>
      <c r="R30" s="180"/>
      <c r="S30" s="308"/>
      <c r="T30" s="309"/>
      <c r="U30" s="309"/>
      <c r="V30" s="309"/>
      <c r="W30" s="309"/>
      <c r="X30" s="310"/>
      <c r="Y30" s="307" t="s">
        <v>9</v>
      </c>
      <c r="Z30" s="307"/>
      <c r="AA30" s="307"/>
      <c r="AB30" s="307"/>
      <c r="AC30" s="363"/>
      <c r="AD30" s="41"/>
    </row>
    <row r="31" spans="1:34" ht="18" customHeight="1" x14ac:dyDescent="0.15">
      <c r="A31" s="176"/>
      <c r="B31" s="285" t="s">
        <v>80</v>
      </c>
      <c r="C31" s="286"/>
      <c r="D31" s="286"/>
      <c r="E31" s="287"/>
      <c r="F31" s="22" t="s">
        <v>32</v>
      </c>
      <c r="G31" s="306"/>
      <c r="H31" s="263"/>
      <c r="I31" s="263"/>
      <c r="J31" s="263"/>
      <c r="K31" s="263"/>
      <c r="L31" s="263"/>
      <c r="M31" s="180"/>
      <c r="N31" s="180"/>
      <c r="O31" s="180"/>
      <c r="P31" s="180"/>
      <c r="Q31" s="180"/>
      <c r="R31" s="180"/>
      <c r="S31" s="308"/>
      <c r="T31" s="309"/>
      <c r="U31" s="309"/>
      <c r="V31" s="309"/>
      <c r="W31" s="309"/>
      <c r="X31" s="310"/>
      <c r="Y31" s="296" t="s">
        <v>7</v>
      </c>
      <c r="Z31" s="297"/>
      <c r="AA31" s="297"/>
      <c r="AB31" s="297"/>
      <c r="AC31" s="366"/>
      <c r="AD31" s="45"/>
    </row>
    <row r="32" spans="1:34" ht="18" customHeight="1" x14ac:dyDescent="0.15">
      <c r="A32" s="176"/>
      <c r="B32" s="285" t="s">
        <v>81</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311"/>
      <c r="Z32" s="312"/>
      <c r="AA32" s="312"/>
      <c r="AB32" s="312"/>
      <c r="AC32" s="87" t="s">
        <v>8</v>
      </c>
      <c r="AD32" s="41"/>
    </row>
    <row r="33" spans="1:30" ht="18" customHeight="1" x14ac:dyDescent="0.15">
      <c r="A33" s="176">
        <v>4</v>
      </c>
      <c r="B33" s="308" t="s">
        <v>15</v>
      </c>
      <c r="C33" s="309"/>
      <c r="D33" s="309"/>
      <c r="E33" s="309"/>
      <c r="F33" s="310"/>
      <c r="G33" s="92">
        <f>VLOOKUP(B33,$AE$23:$AF$25,2,FALSE)</f>
        <v>0</v>
      </c>
      <c r="H33" s="263" t="s">
        <v>15</v>
      </c>
      <c r="I33" s="263"/>
      <c r="J33" s="263"/>
      <c r="K33" s="263"/>
      <c r="L33" s="263"/>
      <c r="M33" s="180"/>
      <c r="N33" s="180"/>
      <c r="O33" s="180"/>
      <c r="P33" s="180"/>
      <c r="Q33" s="180"/>
      <c r="R33" s="180"/>
      <c r="S33" s="308"/>
      <c r="T33" s="309"/>
      <c r="U33" s="309"/>
      <c r="V33" s="309"/>
      <c r="W33" s="309"/>
      <c r="X33" s="310"/>
      <c r="Y33" s="184"/>
      <c r="Z33" s="184"/>
      <c r="AA33" s="184"/>
      <c r="AB33" s="184"/>
      <c r="AC33" s="365"/>
      <c r="AD33" s="41"/>
    </row>
    <row r="34" spans="1:30" ht="18" customHeight="1" x14ac:dyDescent="0.15">
      <c r="A34" s="176"/>
      <c r="B34" s="285" t="s">
        <v>79</v>
      </c>
      <c r="C34" s="286"/>
      <c r="D34" s="286"/>
      <c r="E34" s="287"/>
      <c r="F34" s="22" t="s">
        <v>32</v>
      </c>
      <c r="G34" s="306">
        <f>VLOOKUP(H33,$AG$25:$AH$29,2,FALSE)</f>
        <v>0</v>
      </c>
      <c r="H34" s="263"/>
      <c r="I34" s="263"/>
      <c r="J34" s="263"/>
      <c r="K34" s="263"/>
      <c r="L34" s="263"/>
      <c r="M34" s="180"/>
      <c r="N34" s="180"/>
      <c r="O34" s="180"/>
      <c r="P34" s="180"/>
      <c r="Q34" s="180"/>
      <c r="R34" s="180"/>
      <c r="S34" s="308"/>
      <c r="T34" s="309"/>
      <c r="U34" s="309"/>
      <c r="V34" s="309"/>
      <c r="W34" s="309"/>
      <c r="X34" s="310"/>
      <c r="Y34" s="307" t="s">
        <v>9</v>
      </c>
      <c r="Z34" s="307"/>
      <c r="AA34" s="307"/>
      <c r="AB34" s="307"/>
      <c r="AC34" s="363"/>
      <c r="AD34" s="41"/>
    </row>
    <row r="35" spans="1:30" ht="18" customHeight="1" x14ac:dyDescent="0.15">
      <c r="A35" s="176"/>
      <c r="B35" s="285" t="s">
        <v>80</v>
      </c>
      <c r="C35" s="286"/>
      <c r="D35" s="286"/>
      <c r="E35" s="287"/>
      <c r="F35" s="22" t="s">
        <v>32</v>
      </c>
      <c r="G35" s="306"/>
      <c r="H35" s="263"/>
      <c r="I35" s="263"/>
      <c r="J35" s="263"/>
      <c r="K35" s="263"/>
      <c r="L35" s="263"/>
      <c r="M35" s="180"/>
      <c r="N35" s="180"/>
      <c r="O35" s="180"/>
      <c r="P35" s="180"/>
      <c r="Q35" s="180"/>
      <c r="R35" s="180"/>
      <c r="S35" s="308"/>
      <c r="T35" s="309"/>
      <c r="U35" s="309"/>
      <c r="V35" s="309"/>
      <c r="W35" s="309"/>
      <c r="X35" s="310"/>
      <c r="Y35" s="296" t="s">
        <v>7</v>
      </c>
      <c r="Z35" s="297"/>
      <c r="AA35" s="297"/>
      <c r="AB35" s="297"/>
      <c r="AC35" s="366"/>
      <c r="AD35" s="45"/>
    </row>
    <row r="36" spans="1:30" ht="18" customHeight="1" x14ac:dyDescent="0.15">
      <c r="A36" s="176"/>
      <c r="B36" s="285" t="s">
        <v>81</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311"/>
      <c r="Z36" s="312"/>
      <c r="AA36" s="312"/>
      <c r="AB36" s="312"/>
      <c r="AC36" s="87" t="s">
        <v>8</v>
      </c>
      <c r="AD36" s="41"/>
    </row>
    <row r="37" spans="1:30" ht="18" customHeight="1" x14ac:dyDescent="0.15">
      <c r="A37" s="176">
        <v>5</v>
      </c>
      <c r="B37" s="308" t="s">
        <v>15</v>
      </c>
      <c r="C37" s="309"/>
      <c r="D37" s="309"/>
      <c r="E37" s="309"/>
      <c r="F37" s="310"/>
      <c r="G37" s="92">
        <f>VLOOKUP(B37,$AE$23:$AF$25,2,FALSE)</f>
        <v>0</v>
      </c>
      <c r="H37" s="263" t="s">
        <v>15</v>
      </c>
      <c r="I37" s="263"/>
      <c r="J37" s="263"/>
      <c r="K37" s="263"/>
      <c r="L37" s="263"/>
      <c r="M37" s="180"/>
      <c r="N37" s="180"/>
      <c r="O37" s="180"/>
      <c r="P37" s="180"/>
      <c r="Q37" s="180"/>
      <c r="R37" s="180"/>
      <c r="S37" s="308"/>
      <c r="T37" s="309"/>
      <c r="U37" s="309"/>
      <c r="V37" s="309"/>
      <c r="W37" s="309"/>
      <c r="X37" s="310"/>
      <c r="Y37" s="184"/>
      <c r="Z37" s="184"/>
      <c r="AA37" s="184"/>
      <c r="AB37" s="184"/>
      <c r="AC37" s="365"/>
      <c r="AD37" s="41"/>
    </row>
    <row r="38" spans="1:30" ht="18" customHeight="1" x14ac:dyDescent="0.15">
      <c r="A38" s="176"/>
      <c r="B38" s="285" t="s">
        <v>79</v>
      </c>
      <c r="C38" s="286"/>
      <c r="D38" s="286"/>
      <c r="E38" s="287"/>
      <c r="F38" s="22" t="s">
        <v>32</v>
      </c>
      <c r="G38" s="306">
        <f>VLOOKUP(H37,$AG$25:$AH$29,2,FALSE)</f>
        <v>0</v>
      </c>
      <c r="H38" s="263"/>
      <c r="I38" s="263"/>
      <c r="J38" s="263"/>
      <c r="K38" s="263"/>
      <c r="L38" s="263"/>
      <c r="M38" s="180"/>
      <c r="N38" s="180"/>
      <c r="O38" s="180"/>
      <c r="P38" s="180"/>
      <c r="Q38" s="180"/>
      <c r="R38" s="180"/>
      <c r="S38" s="308"/>
      <c r="T38" s="309"/>
      <c r="U38" s="309"/>
      <c r="V38" s="309"/>
      <c r="W38" s="309"/>
      <c r="X38" s="310"/>
      <c r="Y38" s="307" t="s">
        <v>9</v>
      </c>
      <c r="Z38" s="307"/>
      <c r="AA38" s="307"/>
      <c r="AB38" s="307"/>
      <c r="AC38" s="363"/>
      <c r="AD38" s="41"/>
    </row>
    <row r="39" spans="1:30" ht="18" customHeight="1" x14ac:dyDescent="0.15">
      <c r="A39" s="176"/>
      <c r="B39" s="285" t="s">
        <v>80</v>
      </c>
      <c r="C39" s="286"/>
      <c r="D39" s="286"/>
      <c r="E39" s="287"/>
      <c r="F39" s="22" t="s">
        <v>32</v>
      </c>
      <c r="G39" s="306"/>
      <c r="H39" s="263"/>
      <c r="I39" s="263"/>
      <c r="J39" s="263"/>
      <c r="K39" s="263"/>
      <c r="L39" s="263"/>
      <c r="M39" s="180"/>
      <c r="N39" s="180"/>
      <c r="O39" s="180"/>
      <c r="P39" s="180"/>
      <c r="Q39" s="180"/>
      <c r="R39" s="180"/>
      <c r="S39" s="308"/>
      <c r="T39" s="309"/>
      <c r="U39" s="309"/>
      <c r="V39" s="309"/>
      <c r="W39" s="309"/>
      <c r="X39" s="310"/>
      <c r="Y39" s="296" t="s">
        <v>7</v>
      </c>
      <c r="Z39" s="297"/>
      <c r="AA39" s="297"/>
      <c r="AB39" s="297"/>
      <c r="AC39" s="366"/>
      <c r="AD39" s="45"/>
    </row>
    <row r="40" spans="1:30" ht="18" customHeight="1" thickBot="1" x14ac:dyDescent="0.2">
      <c r="A40" s="178"/>
      <c r="B40" s="367" t="s">
        <v>81</v>
      </c>
      <c r="C40" s="368"/>
      <c r="D40" s="368"/>
      <c r="E40" s="369"/>
      <c r="F40" s="24" t="s">
        <v>32</v>
      </c>
      <c r="G40" s="329"/>
      <c r="H40" s="429"/>
      <c r="I40" s="429"/>
      <c r="J40" s="429"/>
      <c r="K40" s="429"/>
      <c r="L40" s="429"/>
      <c r="M40" s="182"/>
      <c r="N40" s="182"/>
      <c r="O40" s="182"/>
      <c r="P40" s="182"/>
      <c r="Q40" s="182"/>
      <c r="R40" s="182"/>
      <c r="S40" s="330"/>
      <c r="T40" s="331"/>
      <c r="U40" s="331"/>
      <c r="V40" s="331"/>
      <c r="W40" s="331"/>
      <c r="X40" s="332"/>
      <c r="Y40" s="294"/>
      <c r="Z40" s="295"/>
      <c r="AA40" s="295"/>
      <c r="AB40" s="295"/>
      <c r="AC40" s="84" t="s">
        <v>8</v>
      </c>
      <c r="AD40" s="41"/>
    </row>
    <row r="41" spans="1:30" s="38" customFormat="1" ht="19.7" customHeight="1" thickTop="1" x14ac:dyDescent="0.15">
      <c r="A41" s="214" t="s">
        <v>173</v>
      </c>
      <c r="B41" s="447" t="s">
        <v>106</v>
      </c>
      <c r="C41" s="448"/>
      <c r="D41" s="450">
        <f>VLOOKUP(A9,AE9:AF12,2,FALSE)</f>
        <v>0</v>
      </c>
      <c r="E41" s="451"/>
      <c r="F41" s="479" t="s">
        <v>174</v>
      </c>
      <c r="G41" s="480"/>
      <c r="H41" s="480"/>
      <c r="I41" s="480"/>
      <c r="J41" s="480"/>
      <c r="K41" s="480"/>
      <c r="L41" s="480"/>
      <c r="M41" s="480"/>
      <c r="N41" s="480"/>
      <c r="O41" s="480"/>
      <c r="P41" s="480"/>
      <c r="Q41" s="480"/>
      <c r="R41" s="480"/>
      <c r="S41" s="480"/>
      <c r="T41" s="480"/>
      <c r="U41" s="480"/>
      <c r="V41" s="480"/>
      <c r="W41" s="480"/>
      <c r="X41" s="480"/>
      <c r="Y41" s="480"/>
      <c r="Z41" s="480"/>
      <c r="AA41" s="480"/>
      <c r="AB41" s="480"/>
      <c r="AC41" s="481"/>
      <c r="AD41" s="83"/>
    </row>
    <row r="42" spans="1:30" s="38" customFormat="1" ht="19.7" customHeight="1" x14ac:dyDescent="0.15">
      <c r="A42" s="445"/>
      <c r="B42" s="449" t="s">
        <v>85</v>
      </c>
      <c r="C42" s="355"/>
      <c r="D42" s="452">
        <f>VLOOKUP(A10,AE14:AF15,2,FALSE)</f>
        <v>0</v>
      </c>
      <c r="E42" s="453"/>
      <c r="F42" s="387">
        <v>1</v>
      </c>
      <c r="G42" s="387"/>
      <c r="H42" s="387"/>
      <c r="I42" s="387"/>
      <c r="J42" s="387">
        <v>2</v>
      </c>
      <c r="K42" s="387"/>
      <c r="L42" s="387"/>
      <c r="M42" s="387"/>
      <c r="N42" s="337">
        <v>3</v>
      </c>
      <c r="O42" s="338"/>
      <c r="P42" s="338"/>
      <c r="Q42" s="339"/>
      <c r="R42" s="337">
        <v>4</v>
      </c>
      <c r="S42" s="338"/>
      <c r="T42" s="338"/>
      <c r="U42" s="339"/>
      <c r="V42" s="337">
        <v>5</v>
      </c>
      <c r="W42" s="338"/>
      <c r="X42" s="338"/>
      <c r="Y42" s="339"/>
      <c r="Z42" s="337" t="s">
        <v>163</v>
      </c>
      <c r="AA42" s="338"/>
      <c r="AB42" s="338"/>
      <c r="AC42" s="272"/>
      <c r="AD42" s="83"/>
    </row>
    <row r="43" spans="1:30" s="38" customFormat="1" ht="18" customHeight="1" x14ac:dyDescent="0.15">
      <c r="A43" s="445"/>
      <c r="B43" s="449"/>
      <c r="C43" s="355"/>
      <c r="D43" s="452">
        <f>VLOOKUP(A11,AE17:AF21,2,FALSE)</f>
        <v>0</v>
      </c>
      <c r="E43" s="453"/>
      <c r="F43" s="388" t="s">
        <v>165</v>
      </c>
      <c r="G43" s="388"/>
      <c r="H43" s="389">
        <v>2</v>
      </c>
      <c r="I43" s="389"/>
      <c r="J43" s="388" t="s">
        <v>165</v>
      </c>
      <c r="K43" s="388"/>
      <c r="L43" s="389">
        <v>2</v>
      </c>
      <c r="M43" s="389"/>
      <c r="N43" s="340" t="s">
        <v>165</v>
      </c>
      <c r="O43" s="341"/>
      <c r="P43" s="342">
        <v>2</v>
      </c>
      <c r="Q43" s="208"/>
      <c r="R43" s="340" t="s">
        <v>165</v>
      </c>
      <c r="S43" s="341"/>
      <c r="T43" s="342">
        <v>2</v>
      </c>
      <c r="U43" s="208"/>
      <c r="V43" s="340" t="s">
        <v>165</v>
      </c>
      <c r="W43" s="341"/>
      <c r="X43" s="342">
        <v>2</v>
      </c>
      <c r="Y43" s="208"/>
      <c r="Z43" s="343">
        <f>SUM(F44:Z44)</f>
        <v>0</v>
      </c>
      <c r="AA43" s="344"/>
      <c r="AB43" s="344"/>
      <c r="AC43" s="345"/>
      <c r="AD43" s="83"/>
    </row>
    <row r="44" spans="1:30" s="38" customFormat="1" ht="18" customHeight="1" thickBot="1" x14ac:dyDescent="0.2">
      <c r="A44" s="446"/>
      <c r="B44" s="457" t="s">
        <v>167</v>
      </c>
      <c r="C44" s="353"/>
      <c r="D44" s="454">
        <f>SUM(D41:E43)</f>
        <v>0</v>
      </c>
      <c r="E44" s="455"/>
      <c r="F44" s="433">
        <f>H43*G21*G22</f>
        <v>0</v>
      </c>
      <c r="G44" s="434"/>
      <c r="H44" s="434"/>
      <c r="I44" s="435"/>
      <c r="J44" s="433">
        <f>L43*G25*G26</f>
        <v>0</v>
      </c>
      <c r="K44" s="434"/>
      <c r="L44" s="434"/>
      <c r="M44" s="435"/>
      <c r="N44" s="433">
        <f>P43*G29*G30</f>
        <v>0</v>
      </c>
      <c r="O44" s="434"/>
      <c r="P44" s="434"/>
      <c r="Q44" s="435"/>
      <c r="R44" s="433">
        <f>T43*G33*G34</f>
        <v>0</v>
      </c>
      <c r="S44" s="434"/>
      <c r="T44" s="434"/>
      <c r="U44" s="435"/>
      <c r="V44" s="433">
        <f>X43*G37*G38</f>
        <v>0</v>
      </c>
      <c r="W44" s="434"/>
      <c r="X44" s="434"/>
      <c r="Y44" s="435"/>
      <c r="Z44" s="430"/>
      <c r="AA44" s="431"/>
      <c r="AB44" s="431"/>
      <c r="AC44" s="432"/>
      <c r="AD44" s="37"/>
    </row>
    <row r="45" spans="1:30" ht="18" customHeight="1" x14ac:dyDescent="0.15">
      <c r="A45" s="166" t="s">
        <v>46</v>
      </c>
      <c r="B45" s="112">
        <v>1</v>
      </c>
      <c r="C45" s="169" t="s">
        <v>109</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70"/>
      <c r="AD45" s="6"/>
    </row>
    <row r="46" spans="1:30" ht="18" customHeight="1" x14ac:dyDescent="0.15">
      <c r="A46" s="167"/>
      <c r="B46" s="41">
        <v>2</v>
      </c>
      <c r="C46" s="171" t="s">
        <v>110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2"/>
      <c r="AD46" s="6"/>
    </row>
    <row r="47" spans="1:30" ht="18" customHeight="1" x14ac:dyDescent="0.15">
      <c r="A47" s="167"/>
      <c r="B47" s="41">
        <v>3</v>
      </c>
      <c r="C47" s="171" t="s">
        <v>108</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2"/>
      <c r="AD47" s="6"/>
    </row>
    <row r="48" spans="1:30" ht="18" customHeight="1" x14ac:dyDescent="0.15">
      <c r="A48" s="167"/>
      <c r="B48" s="41">
        <v>4</v>
      </c>
      <c r="C48" s="335" t="s">
        <v>112</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6"/>
    </row>
    <row r="49" spans="1:30" ht="36" customHeight="1" x14ac:dyDescent="0.15">
      <c r="A49" s="167"/>
      <c r="B49" s="123" t="s">
        <v>89</v>
      </c>
      <c r="C49" s="410" t="s">
        <v>159</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1"/>
      <c r="AD49" s="97"/>
    </row>
    <row r="50" spans="1:30" ht="18" customHeight="1" thickBot="1" x14ac:dyDescent="0.2">
      <c r="A50" s="168"/>
      <c r="B50" s="119">
        <v>6</v>
      </c>
      <c r="C50" s="333" t="s">
        <v>171</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row>
    <row r="51" spans="1:30" ht="18" customHeight="1" x14ac:dyDescent="0.15"/>
    <row r="52" spans="1:30" ht="18" customHeight="1" x14ac:dyDescent="0.15"/>
    <row r="53" spans="1:30" ht="18" customHeight="1" x14ac:dyDescent="0.15"/>
    <row r="54" spans="1:30" ht="18" customHeight="1" x14ac:dyDescent="0.15"/>
    <row r="55" spans="1:30" ht="18" customHeight="1" x14ac:dyDescent="0.15"/>
    <row r="56" spans="1:30" ht="18" customHeight="1" x14ac:dyDescent="0.15"/>
  </sheetData>
  <mergeCells count="160">
    <mergeCell ref="A7:B7"/>
    <mergeCell ref="O7:P7"/>
    <mergeCell ref="Q7:U7"/>
    <mergeCell ref="V7:Y7"/>
    <mergeCell ref="Z7:AB7"/>
    <mergeCell ref="J1:L1"/>
    <mergeCell ref="A2:AC2"/>
    <mergeCell ref="N4:Q4"/>
    <mergeCell ref="R4:AC4"/>
    <mergeCell ref="A6:B6"/>
    <mergeCell ref="O6:Q6"/>
    <mergeCell ref="AA6:AB6"/>
    <mergeCell ref="C6:N6"/>
    <mergeCell ref="C7:N7"/>
    <mergeCell ref="R6:S6"/>
    <mergeCell ref="A9:K9"/>
    <mergeCell ref="O9:T9"/>
    <mergeCell ref="AA9:AB9"/>
    <mergeCell ref="C49:AC49"/>
    <mergeCell ref="A21:A24"/>
    <mergeCell ref="B21:F21"/>
    <mergeCell ref="H21:L24"/>
    <mergeCell ref="M21:R24"/>
    <mergeCell ref="S21:X22"/>
    <mergeCell ref="Y21:AC21"/>
    <mergeCell ref="A17:A20"/>
    <mergeCell ref="A41:A44"/>
    <mergeCell ref="F41:AC41"/>
    <mergeCell ref="F42:I42"/>
    <mergeCell ref="J42:M42"/>
    <mergeCell ref="N42:Q42"/>
    <mergeCell ref="A13:A16"/>
    <mergeCell ref="B13:F13"/>
    <mergeCell ref="G13:G16"/>
    <mergeCell ref="H13:L13"/>
    <mergeCell ref="M13:R16"/>
    <mergeCell ref="A10:K10"/>
    <mergeCell ref="Z43:AC44"/>
    <mergeCell ref="B44:C44"/>
    <mergeCell ref="O10:T10"/>
    <mergeCell ref="AA10:AB10"/>
    <mergeCell ref="S13:X14"/>
    <mergeCell ref="Y13:AC13"/>
    <mergeCell ref="B14:F16"/>
    <mergeCell ref="H14:L16"/>
    <mergeCell ref="Y14:AC14"/>
    <mergeCell ref="S15:X16"/>
    <mergeCell ref="Y15:AC15"/>
    <mergeCell ref="Y16:AC16"/>
    <mergeCell ref="A11:K11"/>
    <mergeCell ref="O11:T11"/>
    <mergeCell ref="AA11:AB11"/>
    <mergeCell ref="A12:AC12"/>
    <mergeCell ref="B17:F17"/>
    <mergeCell ref="H17:L20"/>
    <mergeCell ref="M17:R20"/>
    <mergeCell ref="S17:X18"/>
    <mergeCell ref="Y17:AC17"/>
    <mergeCell ref="B18:E18"/>
    <mergeCell ref="G18:G20"/>
    <mergeCell ref="Y18:AC18"/>
    <mergeCell ref="B19:E19"/>
    <mergeCell ref="B22:E22"/>
    <mergeCell ref="G22:G24"/>
    <mergeCell ref="Y22:AC22"/>
    <mergeCell ref="B23:E23"/>
    <mergeCell ref="S23:X24"/>
    <mergeCell ref="Y23:AC23"/>
    <mergeCell ref="B24:E24"/>
    <mergeCell ref="Y24:AB24"/>
    <mergeCell ref="S19:X20"/>
    <mergeCell ref="Y19:AC19"/>
    <mergeCell ref="B20:E20"/>
    <mergeCell ref="Y20:AB20"/>
    <mergeCell ref="A29:A32"/>
    <mergeCell ref="B29:F29"/>
    <mergeCell ref="H29:L32"/>
    <mergeCell ref="M29:R32"/>
    <mergeCell ref="S29:X30"/>
    <mergeCell ref="Y29:AC29"/>
    <mergeCell ref="A25:A28"/>
    <mergeCell ref="B25:F25"/>
    <mergeCell ref="H25:L28"/>
    <mergeCell ref="M25:R28"/>
    <mergeCell ref="S25:X26"/>
    <mergeCell ref="Y25:AC25"/>
    <mergeCell ref="B26:E26"/>
    <mergeCell ref="G26:G28"/>
    <mergeCell ref="Y26:AC26"/>
    <mergeCell ref="B27:E27"/>
    <mergeCell ref="B30:E30"/>
    <mergeCell ref="G30:G32"/>
    <mergeCell ref="Y30:AC30"/>
    <mergeCell ref="B31:E31"/>
    <mergeCell ref="S27:X28"/>
    <mergeCell ref="Y27:AC27"/>
    <mergeCell ref="B28:E28"/>
    <mergeCell ref="Y28:AB28"/>
    <mergeCell ref="A33:A36"/>
    <mergeCell ref="B33:F33"/>
    <mergeCell ref="H33:L36"/>
    <mergeCell ref="M33:R36"/>
    <mergeCell ref="S33:X34"/>
    <mergeCell ref="Y33:AC33"/>
    <mergeCell ref="B34:E34"/>
    <mergeCell ref="G34:G36"/>
    <mergeCell ref="Y34:AC34"/>
    <mergeCell ref="B35:E35"/>
    <mergeCell ref="S35:X36"/>
    <mergeCell ref="Y35:AC35"/>
    <mergeCell ref="B36:E36"/>
    <mergeCell ref="Y36:AB36"/>
    <mergeCell ref="S31:X32"/>
    <mergeCell ref="Y31:AC31"/>
    <mergeCell ref="B32:E32"/>
    <mergeCell ref="Y32:AB32"/>
    <mergeCell ref="B38:E38"/>
    <mergeCell ref="G38:G40"/>
    <mergeCell ref="Y39:AC39"/>
    <mergeCell ref="B40:E40"/>
    <mergeCell ref="Y40:AB40"/>
    <mergeCell ref="H37:L40"/>
    <mergeCell ref="M37:R40"/>
    <mergeCell ref="A37:A40"/>
    <mergeCell ref="B37:F37"/>
    <mergeCell ref="C45:AC45"/>
    <mergeCell ref="C46:AC46"/>
    <mergeCell ref="Y38:AC38"/>
    <mergeCell ref="B39:E39"/>
    <mergeCell ref="S39:X40"/>
    <mergeCell ref="S37:X38"/>
    <mergeCell ref="Y37:AC37"/>
    <mergeCell ref="V42:Y42"/>
    <mergeCell ref="Z42:AC42"/>
    <mergeCell ref="F43:G43"/>
    <mergeCell ref="H43:I43"/>
    <mergeCell ref="J43:K43"/>
    <mergeCell ref="L43:M43"/>
    <mergeCell ref="N43:O43"/>
    <mergeCell ref="P43:Q43"/>
    <mergeCell ref="R43:S43"/>
    <mergeCell ref="T43:U43"/>
    <mergeCell ref="V43:W43"/>
    <mergeCell ref="X43:Y43"/>
    <mergeCell ref="F44:I44"/>
    <mergeCell ref="J44:M44"/>
    <mergeCell ref="N44:Q44"/>
    <mergeCell ref="C50:AC50"/>
    <mergeCell ref="A45:A50"/>
    <mergeCell ref="B41:C41"/>
    <mergeCell ref="D41:E41"/>
    <mergeCell ref="B42:C43"/>
    <mergeCell ref="D42:E42"/>
    <mergeCell ref="D43:E43"/>
    <mergeCell ref="D44:E44"/>
    <mergeCell ref="C47:AC47"/>
    <mergeCell ref="C48:AC48"/>
    <mergeCell ref="R44:U44"/>
    <mergeCell ref="V44:Y44"/>
    <mergeCell ref="R42:U42"/>
  </mergeCells>
  <phoneticPr fontId="1"/>
  <dataValidations count="6">
    <dataValidation type="list" allowBlank="1" showInputMessage="1" showErrorMessage="1" sqref="F22:F24 F18:F20 F26:F28 F30:F32 F34:F36 F38:F40" xr:uid="{F9DE2ED9-318D-4DCD-A9BA-0CDDC3E8B00B}">
      <formula1>$AE$6:$AE$7</formula1>
    </dataValidation>
    <dataValidation type="list" allowBlank="1" showInputMessage="1" showErrorMessage="1" sqref="A9:K9" xr:uid="{A46AACA6-280E-46D7-A5E5-9B94AF56662D}">
      <formula1>$AE$9:$AE$12</formula1>
    </dataValidation>
    <dataValidation type="list" allowBlank="1" showInputMessage="1" showErrorMessage="1" sqref="B29:F29 B33:F33 B17:F17 B37:F37 B25:F25 B21:F21" xr:uid="{F08CCBEB-AD07-4AD5-AEE2-AF0BB39AFF3F}">
      <formula1>$AE$23:$AE$25</formula1>
    </dataValidation>
    <dataValidation type="list" allowBlank="1" showInputMessage="1" showErrorMessage="1" sqref="H17:L40" xr:uid="{07D99467-611B-4F07-9AC0-973F076588F9}">
      <formula1>$AG$23:$AG$26</formula1>
    </dataValidation>
    <dataValidation type="list" allowBlank="1" showInputMessage="1" showErrorMessage="1" sqref="A10:K10" xr:uid="{8325E7EC-7DE9-4072-9780-A9A8FE2BCCD6}">
      <formula1>$AE$14:$AE$15</formula1>
    </dataValidation>
    <dataValidation type="list" allowBlank="1" showInputMessage="1" showErrorMessage="1" sqref="A11:K11" xr:uid="{D16FA8FC-2581-4956-96F1-6A63B6B43DB0}">
      <formula1>$AE$17:$AE$21</formula1>
    </dataValidation>
  </dataValidations>
  <printOptions horizontalCentered="1"/>
  <pageMargins left="0.59055118110236227" right="0.59055118110236227" top="0.59055118110236227" bottom="0.59055118110236227" header="0.59055118110236227" footer="0.3937007874015748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F822-DFB0-4ECF-A668-26C30F08CB3E}">
  <sheetPr>
    <pageSetUpPr fitToPage="1"/>
  </sheetPr>
  <dimension ref="A1:AT58"/>
  <sheetViews>
    <sheetView showGridLines="0" view="pageBreakPreview" zoomScaleNormal="100" zoomScaleSheetLayoutView="100" workbookViewId="0">
      <selection activeCell="A2" sqref="A2:AC2"/>
    </sheetView>
  </sheetViews>
  <sheetFormatPr defaultColWidth="13" defaultRowHeight="20.100000000000001" customHeight="1" x14ac:dyDescent="0.15"/>
  <cols>
    <col min="1" max="1" width="2.875" style="2" customWidth="1"/>
    <col min="2" max="6" width="3.125" style="2" customWidth="1"/>
    <col min="7" max="7" width="4.25" style="2" customWidth="1"/>
    <col min="8" max="29" width="3.125" style="2" customWidth="1"/>
    <col min="30" max="30" width="3.125" style="2" hidden="1" customWidth="1"/>
    <col min="31" max="31" width="17.25" style="2" hidden="1" customWidth="1"/>
    <col min="32" max="32" width="4.125" style="2" hidden="1" customWidth="1"/>
    <col min="33" max="33" width="9.625" style="2" hidden="1" customWidth="1"/>
    <col min="34" max="34" width="3.75" style="2" hidden="1" customWidth="1"/>
    <col min="35" max="35" width="4.75" style="2" customWidth="1"/>
    <col min="36" max="45" width="3.125" style="2" customWidth="1"/>
    <col min="46" max="16384" width="13" style="2"/>
  </cols>
  <sheetData>
    <row r="1" spans="1:46" ht="24.95" customHeight="1" x14ac:dyDescent="0.15">
      <c r="A1" s="15" t="s">
        <v>135</v>
      </c>
      <c r="B1" s="15"/>
      <c r="C1" s="15"/>
      <c r="D1" s="15"/>
      <c r="E1" s="15"/>
      <c r="F1" s="15"/>
      <c r="G1" s="15"/>
      <c r="H1" s="15"/>
      <c r="I1" s="15"/>
      <c r="J1" s="217"/>
      <c r="K1" s="217"/>
      <c r="L1" s="217"/>
      <c r="M1" s="15"/>
      <c r="N1" s="15"/>
      <c r="O1" s="15"/>
      <c r="P1" s="15"/>
      <c r="Q1" s="15"/>
      <c r="R1" s="15"/>
      <c r="S1" s="15"/>
      <c r="T1" s="15"/>
      <c r="U1" s="15"/>
      <c r="V1" s="15"/>
      <c r="W1" s="15"/>
      <c r="X1" s="15"/>
      <c r="Y1" s="15"/>
      <c r="Z1" s="15"/>
      <c r="AA1" s="15"/>
      <c r="AB1" s="15"/>
      <c r="AC1" s="15"/>
      <c r="AD1" s="15"/>
    </row>
    <row r="2" spans="1:46" ht="18" customHeight="1" x14ac:dyDescent="0.15">
      <c r="A2" s="218" t="s">
        <v>129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35"/>
    </row>
    <row r="3" spans="1:46" ht="9.9499999999999993" customHeight="1" x14ac:dyDescent="0.15">
      <c r="A3" s="103"/>
      <c r="B3" s="35"/>
      <c r="C3" s="35"/>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30"/>
    </row>
    <row r="4" spans="1:46" ht="24.95" customHeight="1" x14ac:dyDescent="0.15">
      <c r="A4" s="35"/>
      <c r="B4" s="35"/>
      <c r="C4" s="35"/>
      <c r="D4" s="91"/>
      <c r="E4" s="35"/>
      <c r="F4" s="35"/>
      <c r="G4" s="35"/>
      <c r="H4" s="35"/>
      <c r="I4" s="35"/>
      <c r="J4" s="35"/>
      <c r="K4" s="35"/>
      <c r="L4" s="35"/>
      <c r="M4" s="35"/>
      <c r="N4" s="264" t="s">
        <v>60</v>
      </c>
      <c r="O4" s="264"/>
      <c r="P4" s="264"/>
      <c r="Q4" s="264"/>
      <c r="R4" s="391"/>
      <c r="S4" s="391"/>
      <c r="T4" s="391"/>
      <c r="U4" s="391"/>
      <c r="V4" s="391"/>
      <c r="W4" s="391"/>
      <c r="X4" s="391"/>
      <c r="Y4" s="391"/>
      <c r="Z4" s="391"/>
      <c r="AA4" s="391"/>
      <c r="AB4" s="391"/>
      <c r="AC4" s="391"/>
      <c r="AD4" s="30"/>
    </row>
    <row r="5" spans="1:46" ht="9.9499999999999993" customHeight="1" thickBot="1" x14ac:dyDescent="0.2">
      <c r="A5" s="35"/>
      <c r="B5" s="35"/>
      <c r="C5" s="35"/>
      <c r="D5" s="91"/>
      <c r="E5" s="35"/>
      <c r="F5" s="35"/>
      <c r="G5" s="35"/>
      <c r="H5" s="35"/>
      <c r="I5" s="35"/>
      <c r="J5" s="35"/>
      <c r="K5" s="35"/>
      <c r="L5" s="35"/>
      <c r="M5" s="35"/>
      <c r="N5" s="35"/>
      <c r="O5" s="35"/>
      <c r="P5" s="30"/>
      <c r="Q5" s="30"/>
      <c r="S5" s="42"/>
      <c r="T5" s="42"/>
      <c r="U5" s="42"/>
      <c r="V5" s="42"/>
      <c r="W5" s="42"/>
      <c r="X5" s="42"/>
      <c r="Y5" s="42"/>
      <c r="Z5" s="42"/>
      <c r="AA5" s="42"/>
      <c r="AB5" s="42"/>
      <c r="AC5" s="42"/>
      <c r="AD5" s="42"/>
    </row>
    <row r="6" spans="1:46" ht="19.5" customHeight="1" thickBot="1" x14ac:dyDescent="0.2">
      <c r="A6" s="35"/>
      <c r="B6" s="35"/>
      <c r="C6" s="35"/>
      <c r="D6" s="91"/>
      <c r="E6" s="35"/>
      <c r="F6" s="35"/>
      <c r="G6" s="35"/>
      <c r="H6" s="35"/>
      <c r="I6" s="35"/>
      <c r="J6" s="35"/>
      <c r="K6" s="35"/>
      <c r="L6" s="35"/>
      <c r="M6" s="35"/>
      <c r="N6" s="35"/>
      <c r="O6" s="487" t="s">
        <v>130</v>
      </c>
      <c r="P6" s="488"/>
      <c r="Q6" s="488"/>
      <c r="R6" s="488"/>
      <c r="S6" s="488"/>
      <c r="T6" s="488"/>
      <c r="U6" s="488"/>
      <c r="V6" s="489" t="s">
        <v>180</v>
      </c>
      <c r="W6" s="490"/>
      <c r="X6" s="490"/>
      <c r="Y6" s="490"/>
      <c r="Z6" s="490"/>
      <c r="AA6" s="490"/>
      <c r="AB6" s="490"/>
      <c r="AC6" s="491"/>
      <c r="AD6" s="42"/>
    </row>
    <row r="7" spans="1:46" s="38" customFormat="1" ht="19.7" customHeight="1" thickBot="1" x14ac:dyDescent="0.2">
      <c r="A7" s="393" t="s">
        <v>0</v>
      </c>
      <c r="B7" s="394"/>
      <c r="C7" s="427" t="s">
        <v>24</v>
      </c>
      <c r="D7" s="427"/>
      <c r="E7" s="427"/>
      <c r="F7" s="427"/>
      <c r="G7" s="427"/>
      <c r="H7" s="427"/>
      <c r="I7" s="427"/>
      <c r="J7" s="427"/>
      <c r="K7" s="427"/>
      <c r="L7" s="427"/>
      <c r="M7" s="427"/>
      <c r="N7" s="427"/>
      <c r="O7" s="395" t="s">
        <v>25</v>
      </c>
      <c r="P7" s="407"/>
      <c r="Q7" s="407"/>
      <c r="R7" s="403"/>
      <c r="S7" s="392"/>
      <c r="T7" s="93" t="s">
        <v>94</v>
      </c>
      <c r="U7" s="93"/>
      <c r="V7" s="93" t="s">
        <v>150</v>
      </c>
      <c r="W7" s="93"/>
      <c r="X7" s="93" t="s">
        <v>151</v>
      </c>
      <c r="Y7" s="93"/>
      <c r="Z7" s="46" t="s">
        <v>27</v>
      </c>
      <c r="AA7" s="392"/>
      <c r="AB7" s="392"/>
      <c r="AC7" s="47" t="s">
        <v>28</v>
      </c>
      <c r="AD7" s="2"/>
      <c r="AE7" s="79" t="s">
        <v>77</v>
      </c>
      <c r="AF7" s="72"/>
      <c r="AG7" s="72"/>
      <c r="AH7" s="72"/>
    </row>
    <row r="8" spans="1:46" s="38" customFormat="1" ht="19.7" customHeight="1" thickBot="1" x14ac:dyDescent="0.2">
      <c r="A8" s="393" t="s">
        <v>23</v>
      </c>
      <c r="B8" s="394"/>
      <c r="C8" s="426"/>
      <c r="D8" s="427"/>
      <c r="E8" s="427"/>
      <c r="F8" s="427"/>
      <c r="G8" s="427"/>
      <c r="H8" s="427"/>
      <c r="I8" s="427"/>
      <c r="J8" s="427"/>
      <c r="K8" s="427"/>
      <c r="L8" s="427"/>
      <c r="M8" s="427"/>
      <c r="N8" s="427"/>
      <c r="O8" s="395" t="s">
        <v>26</v>
      </c>
      <c r="P8" s="396"/>
      <c r="Q8" s="397"/>
      <c r="R8" s="398"/>
      <c r="S8" s="398"/>
      <c r="T8" s="398"/>
      <c r="U8" s="399"/>
      <c r="V8" s="400" t="s">
        <v>29</v>
      </c>
      <c r="W8" s="401"/>
      <c r="X8" s="401"/>
      <c r="Y8" s="402"/>
      <c r="Z8" s="403"/>
      <c r="AA8" s="392"/>
      <c r="AB8" s="392"/>
      <c r="AC8" s="48" t="s">
        <v>31</v>
      </c>
      <c r="AD8" s="2"/>
      <c r="AE8" s="79" t="s">
        <v>32</v>
      </c>
      <c r="AF8" s="72"/>
      <c r="AG8" s="72"/>
      <c r="AH8" s="72"/>
    </row>
    <row r="9" spans="1:46" s="38" customFormat="1" ht="19.7" customHeight="1" thickBot="1" x14ac:dyDescent="0.2">
      <c r="A9" s="106" t="s">
        <v>176</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8"/>
      <c r="AD9" s="2"/>
      <c r="AG9" s="72"/>
      <c r="AH9" s="72"/>
    </row>
    <row r="10" spans="1:46" s="38" customFormat="1" ht="19.7" customHeight="1" x14ac:dyDescent="0.15">
      <c r="A10" s="374" t="s">
        <v>32</v>
      </c>
      <c r="B10" s="375"/>
      <c r="C10" s="375"/>
      <c r="D10" s="375"/>
      <c r="E10" s="375"/>
      <c r="F10" s="375"/>
      <c r="G10" s="375"/>
      <c r="H10" s="375"/>
      <c r="I10" s="375"/>
      <c r="J10" s="375"/>
      <c r="K10" s="375"/>
      <c r="L10" s="49" t="s">
        <v>30</v>
      </c>
      <c r="M10" s="50"/>
      <c r="N10" s="50"/>
      <c r="O10" s="376"/>
      <c r="P10" s="376"/>
      <c r="Q10" s="376"/>
      <c r="R10" s="376"/>
      <c r="S10" s="376"/>
      <c r="T10" s="376"/>
      <c r="U10" s="51" t="s">
        <v>33</v>
      </c>
      <c r="V10" s="52"/>
      <c r="W10" s="51"/>
      <c r="X10" s="51"/>
      <c r="Y10" s="53"/>
      <c r="Z10" s="54" t="s">
        <v>93</v>
      </c>
      <c r="AA10" s="377"/>
      <c r="AB10" s="377"/>
      <c r="AC10" s="55" t="s">
        <v>94</v>
      </c>
      <c r="AD10" s="2"/>
      <c r="AE10" s="79" t="s">
        <v>132</v>
      </c>
      <c r="AF10" s="85">
        <v>2</v>
      </c>
      <c r="AG10" s="74"/>
      <c r="AH10" s="73"/>
      <c r="AI10" s="57"/>
      <c r="AJ10" s="40"/>
      <c r="AK10" s="56"/>
      <c r="AL10" s="58"/>
      <c r="AM10" s="59"/>
      <c r="AN10" s="59"/>
      <c r="AO10" s="59"/>
      <c r="AP10" s="59"/>
      <c r="AQ10" s="59"/>
      <c r="AR10" s="59"/>
      <c r="AS10" s="59"/>
      <c r="AT10" s="59"/>
    </row>
    <row r="11" spans="1:46" s="38" customFormat="1" ht="19.7" customHeight="1" x14ac:dyDescent="0.15">
      <c r="A11" s="456" t="s">
        <v>32</v>
      </c>
      <c r="B11" s="424"/>
      <c r="C11" s="424"/>
      <c r="D11" s="424"/>
      <c r="E11" s="424"/>
      <c r="F11" s="424"/>
      <c r="G11" s="424"/>
      <c r="H11" s="424"/>
      <c r="I11" s="424"/>
      <c r="J11" s="424"/>
      <c r="K11" s="424"/>
      <c r="L11" s="49" t="s">
        <v>30</v>
      </c>
      <c r="M11" s="50"/>
      <c r="N11" s="50"/>
      <c r="O11" s="424"/>
      <c r="P11" s="424"/>
      <c r="Q11" s="424"/>
      <c r="R11" s="424"/>
      <c r="S11" s="424"/>
      <c r="T11" s="424"/>
      <c r="U11" s="62" t="s">
        <v>33</v>
      </c>
      <c r="V11" s="63"/>
      <c r="W11" s="62"/>
      <c r="X11" s="62"/>
      <c r="Y11" s="64"/>
      <c r="Z11" s="65" t="s">
        <v>93</v>
      </c>
      <c r="AA11" s="425"/>
      <c r="AB11" s="425"/>
      <c r="AC11" s="66" t="s">
        <v>94</v>
      </c>
      <c r="AD11" s="2"/>
      <c r="AE11" s="39" t="s">
        <v>58</v>
      </c>
      <c r="AF11" s="86">
        <v>1</v>
      </c>
      <c r="AG11" s="74"/>
      <c r="AH11" s="73"/>
      <c r="AI11" s="57"/>
      <c r="AJ11" s="40"/>
      <c r="AK11" s="56"/>
      <c r="AL11" s="58"/>
      <c r="AM11" s="59"/>
      <c r="AN11" s="59"/>
      <c r="AO11" s="59"/>
      <c r="AP11" s="59"/>
      <c r="AQ11" s="59"/>
      <c r="AR11" s="59"/>
      <c r="AS11" s="59"/>
      <c r="AT11" s="59"/>
    </row>
    <row r="12" spans="1:46" s="38" customFormat="1" ht="19.7" customHeight="1" thickBot="1" x14ac:dyDescent="0.2">
      <c r="A12" s="408" t="s">
        <v>32</v>
      </c>
      <c r="B12" s="409"/>
      <c r="C12" s="409"/>
      <c r="D12" s="409"/>
      <c r="E12" s="409"/>
      <c r="F12" s="409"/>
      <c r="G12" s="409"/>
      <c r="H12" s="409"/>
      <c r="I12" s="409"/>
      <c r="J12" s="409"/>
      <c r="K12" s="409"/>
      <c r="L12" s="49" t="s">
        <v>30</v>
      </c>
      <c r="M12" s="50"/>
      <c r="N12" s="50"/>
      <c r="O12" s="422"/>
      <c r="P12" s="422"/>
      <c r="Q12" s="422"/>
      <c r="R12" s="422"/>
      <c r="S12" s="422"/>
      <c r="T12" s="422"/>
      <c r="U12" s="67" t="s">
        <v>33</v>
      </c>
      <c r="V12" s="68"/>
      <c r="W12" s="67"/>
      <c r="X12" s="67"/>
      <c r="Y12" s="69"/>
      <c r="Z12" s="70" t="s">
        <v>93</v>
      </c>
      <c r="AA12" s="423"/>
      <c r="AB12" s="423"/>
      <c r="AC12" s="71" t="s">
        <v>94</v>
      </c>
      <c r="AD12" s="2"/>
      <c r="AE12" s="39" t="s">
        <v>32</v>
      </c>
      <c r="AF12" s="86"/>
      <c r="AG12" s="74"/>
      <c r="AH12" s="73"/>
      <c r="AI12" s="57"/>
      <c r="AJ12" s="40"/>
      <c r="AK12" s="56"/>
      <c r="AL12" s="60"/>
      <c r="AM12" s="61"/>
      <c r="AN12" s="61"/>
      <c r="AO12" s="61"/>
      <c r="AP12" s="61"/>
      <c r="AQ12" s="61"/>
      <c r="AR12" s="61"/>
      <c r="AS12" s="61"/>
      <c r="AT12" s="61"/>
    </row>
    <row r="13" spans="1:46" s="38" customFormat="1" ht="19.7" customHeight="1" thickBot="1" x14ac:dyDescent="0.2">
      <c r="A13" s="384" t="s">
        <v>179</v>
      </c>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6"/>
      <c r="AD13" s="37"/>
      <c r="AG13" s="75"/>
      <c r="AH13" s="75"/>
      <c r="AI13" s="43"/>
      <c r="AJ13" s="43"/>
      <c r="AK13" s="44"/>
      <c r="AL13" s="43"/>
    </row>
    <row r="14" spans="1:46" ht="18" customHeight="1" x14ac:dyDescent="0.15">
      <c r="A14" s="220" t="s">
        <v>13</v>
      </c>
      <c r="B14" s="241" t="s">
        <v>78</v>
      </c>
      <c r="C14" s="242"/>
      <c r="D14" s="242"/>
      <c r="E14" s="242"/>
      <c r="F14" s="243"/>
      <c r="G14" s="238" t="s">
        <v>175</v>
      </c>
      <c r="H14" s="380" t="s">
        <v>98</v>
      </c>
      <c r="I14" s="380"/>
      <c r="J14" s="380"/>
      <c r="K14" s="380"/>
      <c r="L14" s="380"/>
      <c r="M14" s="223" t="s">
        <v>2</v>
      </c>
      <c r="N14" s="223"/>
      <c r="O14" s="223"/>
      <c r="P14" s="223"/>
      <c r="Q14" s="223"/>
      <c r="R14" s="223"/>
      <c r="S14" s="257" t="s">
        <v>6</v>
      </c>
      <c r="T14" s="258"/>
      <c r="U14" s="258"/>
      <c r="V14" s="258"/>
      <c r="W14" s="258"/>
      <c r="X14" s="259"/>
      <c r="Y14" s="226" t="s">
        <v>82</v>
      </c>
      <c r="Z14" s="227"/>
      <c r="AA14" s="227"/>
      <c r="AB14" s="227"/>
      <c r="AC14" s="372"/>
      <c r="AD14" s="8"/>
      <c r="AE14" s="79" t="s">
        <v>95</v>
      </c>
      <c r="AF14" s="79">
        <v>1.5</v>
      </c>
    </row>
    <row r="15" spans="1:46" ht="18" customHeight="1" x14ac:dyDescent="0.15">
      <c r="A15" s="221"/>
      <c r="B15" s="244" t="s">
        <v>149</v>
      </c>
      <c r="C15" s="245"/>
      <c r="D15" s="245"/>
      <c r="E15" s="245"/>
      <c r="F15" s="245"/>
      <c r="G15" s="239"/>
      <c r="H15" s="381" t="s">
        <v>97</v>
      </c>
      <c r="I15" s="381"/>
      <c r="J15" s="381"/>
      <c r="K15" s="381"/>
      <c r="L15" s="381"/>
      <c r="M15" s="224"/>
      <c r="N15" s="224"/>
      <c r="O15" s="224"/>
      <c r="P15" s="224"/>
      <c r="Q15" s="224"/>
      <c r="R15" s="224"/>
      <c r="S15" s="260"/>
      <c r="T15" s="261"/>
      <c r="U15" s="261"/>
      <c r="V15" s="261"/>
      <c r="W15" s="261"/>
      <c r="X15" s="262"/>
      <c r="Y15" s="224" t="s">
        <v>3</v>
      </c>
      <c r="Z15" s="224"/>
      <c r="AA15" s="224"/>
      <c r="AB15" s="224"/>
      <c r="AC15" s="373"/>
      <c r="AD15" s="8"/>
      <c r="AE15" s="39" t="s">
        <v>32</v>
      </c>
      <c r="AF15" s="39"/>
      <c r="AI15" s="26"/>
    </row>
    <row r="16" spans="1:46" ht="18" customHeight="1" x14ac:dyDescent="0.15">
      <c r="A16" s="221"/>
      <c r="B16" s="244"/>
      <c r="C16" s="245"/>
      <c r="D16" s="245"/>
      <c r="E16" s="245"/>
      <c r="F16" s="245"/>
      <c r="G16" s="239"/>
      <c r="H16" s="381"/>
      <c r="I16" s="381"/>
      <c r="J16" s="381"/>
      <c r="K16" s="381"/>
      <c r="L16" s="381"/>
      <c r="M16" s="224"/>
      <c r="N16" s="224"/>
      <c r="O16" s="224"/>
      <c r="P16" s="224"/>
      <c r="Q16" s="224"/>
      <c r="R16" s="224"/>
      <c r="S16" s="251" t="s">
        <v>74</v>
      </c>
      <c r="T16" s="252"/>
      <c r="U16" s="252"/>
      <c r="V16" s="252"/>
      <c r="W16" s="252"/>
      <c r="X16" s="253"/>
      <c r="Y16" s="224" t="s">
        <v>4</v>
      </c>
      <c r="Z16" s="224"/>
      <c r="AA16" s="224"/>
      <c r="AB16" s="224"/>
      <c r="AC16" s="373"/>
      <c r="AD16" s="8"/>
      <c r="AI16" s="26"/>
    </row>
    <row r="17" spans="1:34" ht="18" customHeight="1" thickBot="1" x14ac:dyDescent="0.2">
      <c r="A17" s="222"/>
      <c r="B17" s="246"/>
      <c r="C17" s="247"/>
      <c r="D17" s="247"/>
      <c r="E17" s="247"/>
      <c r="F17" s="247"/>
      <c r="G17" s="240"/>
      <c r="H17" s="382"/>
      <c r="I17" s="382"/>
      <c r="J17" s="382"/>
      <c r="K17" s="382"/>
      <c r="L17" s="382"/>
      <c r="M17" s="225"/>
      <c r="N17" s="225"/>
      <c r="O17" s="225"/>
      <c r="P17" s="225"/>
      <c r="Q17" s="225"/>
      <c r="R17" s="225"/>
      <c r="S17" s="254"/>
      <c r="T17" s="255"/>
      <c r="U17" s="255"/>
      <c r="V17" s="255"/>
      <c r="W17" s="255"/>
      <c r="X17" s="256"/>
      <c r="Y17" s="225" t="s">
        <v>5</v>
      </c>
      <c r="Z17" s="225"/>
      <c r="AA17" s="225"/>
      <c r="AB17" s="225"/>
      <c r="AC17" s="418"/>
      <c r="AD17" s="8"/>
      <c r="AE17" s="76" t="s">
        <v>104</v>
      </c>
      <c r="AF17" s="14">
        <v>1.5</v>
      </c>
    </row>
    <row r="18" spans="1:34" ht="18" customHeight="1" x14ac:dyDescent="0.15">
      <c r="A18" s="175" t="s">
        <v>14</v>
      </c>
      <c r="B18" s="442" t="s">
        <v>102</v>
      </c>
      <c r="C18" s="443"/>
      <c r="D18" s="443"/>
      <c r="E18" s="443"/>
      <c r="F18" s="444"/>
      <c r="G18" s="31">
        <f>VLOOKUP(B18,$AE$22:$AF$24,2,FALSE)</f>
        <v>0.8</v>
      </c>
      <c r="H18" s="412" t="s">
        <v>100</v>
      </c>
      <c r="I18" s="412"/>
      <c r="J18" s="412"/>
      <c r="K18" s="412"/>
      <c r="L18" s="412"/>
      <c r="M18" s="179" t="s">
        <v>72</v>
      </c>
      <c r="N18" s="179"/>
      <c r="O18" s="179"/>
      <c r="P18" s="179"/>
      <c r="Q18" s="179"/>
      <c r="R18" s="179"/>
      <c r="S18" s="191" t="s">
        <v>71</v>
      </c>
      <c r="T18" s="192"/>
      <c r="U18" s="192"/>
      <c r="V18" s="192"/>
      <c r="W18" s="192"/>
      <c r="X18" s="193"/>
      <c r="Y18" s="183" t="s">
        <v>73</v>
      </c>
      <c r="Z18" s="183"/>
      <c r="AA18" s="183"/>
      <c r="AB18" s="183"/>
      <c r="AC18" s="383"/>
      <c r="AD18" s="41"/>
      <c r="AE18" s="76" t="s">
        <v>105</v>
      </c>
      <c r="AF18" s="14">
        <v>1.5</v>
      </c>
    </row>
    <row r="19" spans="1:34" ht="18" customHeight="1" x14ac:dyDescent="0.15">
      <c r="A19" s="176"/>
      <c r="B19" s="415" t="s">
        <v>79</v>
      </c>
      <c r="C19" s="416"/>
      <c r="D19" s="416"/>
      <c r="E19" s="417"/>
      <c r="F19" s="22" t="s">
        <v>32</v>
      </c>
      <c r="G19" s="248">
        <f>VLOOKUP(H18,$AG$20:$AH$24,2,FALSE)</f>
        <v>0.8</v>
      </c>
      <c r="H19" s="413"/>
      <c r="I19" s="413"/>
      <c r="J19" s="413"/>
      <c r="K19" s="413"/>
      <c r="L19" s="413"/>
      <c r="M19" s="180"/>
      <c r="N19" s="180"/>
      <c r="O19" s="180"/>
      <c r="P19" s="180"/>
      <c r="Q19" s="180"/>
      <c r="R19" s="180"/>
      <c r="S19" s="194"/>
      <c r="T19" s="195"/>
      <c r="U19" s="195"/>
      <c r="V19" s="195"/>
      <c r="W19" s="195"/>
      <c r="X19" s="196"/>
      <c r="Y19" s="184" t="s">
        <v>17</v>
      </c>
      <c r="Z19" s="184"/>
      <c r="AA19" s="184"/>
      <c r="AB19" s="184"/>
      <c r="AC19" s="365"/>
      <c r="AD19" s="41"/>
      <c r="AE19" s="7" t="s">
        <v>37</v>
      </c>
      <c r="AF19" s="7">
        <v>1.5</v>
      </c>
    </row>
    <row r="20" spans="1:34" ht="18" customHeight="1" x14ac:dyDescent="0.15">
      <c r="A20" s="177"/>
      <c r="B20" s="285" t="s">
        <v>80</v>
      </c>
      <c r="C20" s="286"/>
      <c r="D20" s="286"/>
      <c r="E20" s="287"/>
      <c r="F20" s="23" t="s">
        <v>32</v>
      </c>
      <c r="G20" s="249"/>
      <c r="H20" s="413"/>
      <c r="I20" s="413"/>
      <c r="J20" s="413"/>
      <c r="K20" s="413"/>
      <c r="L20" s="413"/>
      <c r="M20" s="181"/>
      <c r="N20" s="181"/>
      <c r="O20" s="181"/>
      <c r="P20" s="181"/>
      <c r="Q20" s="181"/>
      <c r="R20" s="181"/>
      <c r="S20" s="185" t="s">
        <v>75</v>
      </c>
      <c r="T20" s="186"/>
      <c r="U20" s="186"/>
      <c r="V20" s="186"/>
      <c r="W20" s="186"/>
      <c r="X20" s="187"/>
      <c r="Y20" s="296" t="s">
        <v>20</v>
      </c>
      <c r="Z20" s="297"/>
      <c r="AA20" s="297"/>
      <c r="AB20" s="297"/>
      <c r="AC20" s="366"/>
      <c r="AD20" s="45"/>
      <c r="AE20" s="76" t="s">
        <v>32</v>
      </c>
      <c r="AF20" s="14"/>
    </row>
    <row r="21" spans="1:34" ht="18" customHeight="1" thickBot="1" x14ac:dyDescent="0.2">
      <c r="A21" s="178"/>
      <c r="B21" s="367" t="s">
        <v>81</v>
      </c>
      <c r="C21" s="368"/>
      <c r="D21" s="368"/>
      <c r="E21" s="369"/>
      <c r="F21" s="24" t="s">
        <v>76</v>
      </c>
      <c r="G21" s="250"/>
      <c r="H21" s="414"/>
      <c r="I21" s="414"/>
      <c r="J21" s="414"/>
      <c r="K21" s="414"/>
      <c r="L21" s="414"/>
      <c r="M21" s="182"/>
      <c r="N21" s="182"/>
      <c r="O21" s="182"/>
      <c r="P21" s="182"/>
      <c r="Q21" s="182"/>
      <c r="R21" s="182"/>
      <c r="S21" s="188"/>
      <c r="T21" s="189"/>
      <c r="U21" s="189"/>
      <c r="V21" s="189"/>
      <c r="W21" s="189"/>
      <c r="X21" s="190"/>
      <c r="Y21" s="294">
        <v>8500</v>
      </c>
      <c r="Z21" s="295"/>
      <c r="AA21" s="295"/>
      <c r="AB21" s="295"/>
      <c r="AC21" s="84" t="s">
        <v>8</v>
      </c>
      <c r="AD21" s="41"/>
    </row>
    <row r="22" spans="1:34" ht="18" customHeight="1" thickTop="1" x14ac:dyDescent="0.15">
      <c r="A22" s="216">
        <v>1</v>
      </c>
      <c r="B22" s="313" t="s">
        <v>15</v>
      </c>
      <c r="C22" s="314"/>
      <c r="D22" s="314"/>
      <c r="E22" s="314"/>
      <c r="F22" s="315"/>
      <c r="G22" s="32">
        <f>VLOOKUP(B22,$AE$22:$AF$24,2,FALSE)</f>
        <v>0</v>
      </c>
      <c r="H22" s="378" t="s">
        <v>15</v>
      </c>
      <c r="I22" s="378"/>
      <c r="J22" s="378"/>
      <c r="K22" s="378"/>
      <c r="L22" s="378"/>
      <c r="M22" s="268"/>
      <c r="N22" s="268"/>
      <c r="O22" s="268"/>
      <c r="P22" s="268"/>
      <c r="Q22" s="268"/>
      <c r="R22" s="268"/>
      <c r="S22" s="313"/>
      <c r="T22" s="314"/>
      <c r="U22" s="314"/>
      <c r="V22" s="314"/>
      <c r="W22" s="314"/>
      <c r="X22" s="315"/>
      <c r="Y22" s="299"/>
      <c r="Z22" s="299"/>
      <c r="AA22" s="299"/>
      <c r="AB22" s="299"/>
      <c r="AC22" s="379"/>
      <c r="AD22" s="41"/>
      <c r="AE22" s="78" t="s">
        <v>11</v>
      </c>
      <c r="AF22" s="80">
        <v>1</v>
      </c>
      <c r="AG22" s="25" t="s">
        <v>99</v>
      </c>
      <c r="AH22" s="81">
        <v>1</v>
      </c>
    </row>
    <row r="23" spans="1:34" ht="18" customHeight="1" x14ac:dyDescent="0.15">
      <c r="A23" s="176"/>
      <c r="B23" s="285" t="s">
        <v>79</v>
      </c>
      <c r="C23" s="286"/>
      <c r="D23" s="286"/>
      <c r="E23" s="287"/>
      <c r="F23" s="22" t="s">
        <v>32</v>
      </c>
      <c r="G23" s="306">
        <f>VLOOKUP(H22,$AG$22:$AH$25,2,FALSE)</f>
        <v>0</v>
      </c>
      <c r="H23" s="263"/>
      <c r="I23" s="263"/>
      <c r="J23" s="263"/>
      <c r="K23" s="263"/>
      <c r="L23" s="263"/>
      <c r="M23" s="180"/>
      <c r="N23" s="180"/>
      <c r="O23" s="180"/>
      <c r="P23" s="180"/>
      <c r="Q23" s="180"/>
      <c r="R23" s="180"/>
      <c r="S23" s="308"/>
      <c r="T23" s="309"/>
      <c r="U23" s="309"/>
      <c r="V23" s="309"/>
      <c r="W23" s="309"/>
      <c r="X23" s="310"/>
      <c r="Y23" s="307" t="s">
        <v>9</v>
      </c>
      <c r="Z23" s="307"/>
      <c r="AA23" s="307"/>
      <c r="AB23" s="307"/>
      <c r="AC23" s="363"/>
      <c r="AD23" s="41"/>
      <c r="AE23" s="78" t="s">
        <v>12</v>
      </c>
      <c r="AF23" s="80">
        <v>0.8</v>
      </c>
      <c r="AG23" s="25" t="s">
        <v>100</v>
      </c>
      <c r="AH23" s="81">
        <v>0.8</v>
      </c>
    </row>
    <row r="24" spans="1:34" ht="18" customHeight="1" x14ac:dyDescent="0.15">
      <c r="A24" s="176"/>
      <c r="B24" s="285" t="s">
        <v>80</v>
      </c>
      <c r="C24" s="286"/>
      <c r="D24" s="286"/>
      <c r="E24" s="287"/>
      <c r="F24" s="22" t="s">
        <v>32</v>
      </c>
      <c r="G24" s="306"/>
      <c r="H24" s="263"/>
      <c r="I24" s="263"/>
      <c r="J24" s="263"/>
      <c r="K24" s="263"/>
      <c r="L24" s="263"/>
      <c r="M24" s="180"/>
      <c r="N24" s="180"/>
      <c r="O24" s="180"/>
      <c r="P24" s="180"/>
      <c r="Q24" s="180"/>
      <c r="R24" s="180"/>
      <c r="S24" s="308"/>
      <c r="T24" s="309"/>
      <c r="U24" s="309"/>
      <c r="V24" s="309"/>
      <c r="W24" s="309"/>
      <c r="X24" s="310"/>
      <c r="Y24" s="296" t="s">
        <v>7</v>
      </c>
      <c r="Z24" s="297"/>
      <c r="AA24" s="297"/>
      <c r="AB24" s="297"/>
      <c r="AC24" s="366"/>
      <c r="AD24" s="45"/>
      <c r="AE24" s="25" t="s">
        <v>16</v>
      </c>
      <c r="AF24" s="80"/>
      <c r="AG24" s="25" t="s">
        <v>101</v>
      </c>
      <c r="AH24" s="81">
        <v>0.5</v>
      </c>
    </row>
    <row r="25" spans="1:34" ht="18" customHeight="1" x14ac:dyDescent="0.15">
      <c r="A25" s="176"/>
      <c r="B25" s="285" t="s">
        <v>81</v>
      </c>
      <c r="C25" s="286"/>
      <c r="D25" s="286"/>
      <c r="E25" s="287"/>
      <c r="F25" s="22" t="s">
        <v>32</v>
      </c>
      <c r="G25" s="306"/>
      <c r="H25" s="263"/>
      <c r="I25" s="263"/>
      <c r="J25" s="263"/>
      <c r="K25" s="263"/>
      <c r="L25" s="263"/>
      <c r="M25" s="180"/>
      <c r="N25" s="180"/>
      <c r="O25" s="180"/>
      <c r="P25" s="180"/>
      <c r="Q25" s="180"/>
      <c r="R25" s="180"/>
      <c r="S25" s="308"/>
      <c r="T25" s="309"/>
      <c r="U25" s="309"/>
      <c r="V25" s="309"/>
      <c r="W25" s="309"/>
      <c r="X25" s="310"/>
      <c r="Y25" s="311"/>
      <c r="Z25" s="312"/>
      <c r="AA25" s="312"/>
      <c r="AB25" s="312"/>
      <c r="AC25" s="87" t="s">
        <v>8</v>
      </c>
      <c r="AD25" s="41"/>
      <c r="AE25" s="7"/>
      <c r="AF25" s="80"/>
      <c r="AG25" s="25" t="s">
        <v>16</v>
      </c>
      <c r="AH25" s="82"/>
    </row>
    <row r="26" spans="1:34" ht="18" customHeight="1" x14ac:dyDescent="0.15">
      <c r="A26" s="176">
        <v>2</v>
      </c>
      <c r="B26" s="308" t="s">
        <v>15</v>
      </c>
      <c r="C26" s="309"/>
      <c r="D26" s="309"/>
      <c r="E26" s="309"/>
      <c r="F26" s="310"/>
      <c r="G26" s="92">
        <f>VLOOKUP(B26,$AE$22:$AF$24,2,FALSE)</f>
        <v>0</v>
      </c>
      <c r="H26" s="263" t="s">
        <v>15</v>
      </c>
      <c r="I26" s="263"/>
      <c r="J26" s="263"/>
      <c r="K26" s="263"/>
      <c r="L26" s="263"/>
      <c r="M26" s="180"/>
      <c r="N26" s="180"/>
      <c r="O26" s="180"/>
      <c r="P26" s="180"/>
      <c r="Q26" s="180"/>
      <c r="R26" s="180"/>
      <c r="S26" s="308"/>
      <c r="T26" s="309"/>
      <c r="U26" s="309"/>
      <c r="V26" s="309"/>
      <c r="W26" s="309"/>
      <c r="X26" s="310"/>
      <c r="Y26" s="184"/>
      <c r="Z26" s="184"/>
      <c r="AA26" s="184"/>
      <c r="AB26" s="184"/>
      <c r="AC26" s="365"/>
      <c r="AD26" s="41"/>
    </row>
    <row r="27" spans="1:34" ht="18" customHeight="1" x14ac:dyDescent="0.15">
      <c r="A27" s="176"/>
      <c r="B27" s="285" t="s">
        <v>79</v>
      </c>
      <c r="C27" s="286"/>
      <c r="D27" s="286"/>
      <c r="E27" s="287"/>
      <c r="F27" s="22" t="s">
        <v>32</v>
      </c>
      <c r="G27" s="306">
        <f>VLOOKUP(H26,$AG$22:$AH$25,2,FALSE)</f>
        <v>0</v>
      </c>
      <c r="H27" s="263"/>
      <c r="I27" s="263"/>
      <c r="J27" s="263"/>
      <c r="K27" s="263"/>
      <c r="L27" s="263"/>
      <c r="M27" s="180"/>
      <c r="N27" s="180"/>
      <c r="O27" s="180"/>
      <c r="P27" s="180"/>
      <c r="Q27" s="180"/>
      <c r="R27" s="180"/>
      <c r="S27" s="308"/>
      <c r="T27" s="309"/>
      <c r="U27" s="309"/>
      <c r="V27" s="309"/>
      <c r="W27" s="309"/>
      <c r="X27" s="310"/>
      <c r="Y27" s="307" t="s">
        <v>9</v>
      </c>
      <c r="Z27" s="307"/>
      <c r="AA27" s="307"/>
      <c r="AB27" s="307"/>
      <c r="AC27" s="363"/>
      <c r="AD27" s="41"/>
      <c r="AE27" s="89" t="s">
        <v>50</v>
      </c>
    </row>
    <row r="28" spans="1:34" ht="18" customHeight="1" x14ac:dyDescent="0.15">
      <c r="A28" s="176"/>
      <c r="B28" s="285" t="s">
        <v>80</v>
      </c>
      <c r="C28" s="286"/>
      <c r="D28" s="286"/>
      <c r="E28" s="287"/>
      <c r="F28" s="22" t="s">
        <v>32</v>
      </c>
      <c r="G28" s="306"/>
      <c r="H28" s="263"/>
      <c r="I28" s="263"/>
      <c r="J28" s="263"/>
      <c r="K28" s="263"/>
      <c r="L28" s="263"/>
      <c r="M28" s="180"/>
      <c r="N28" s="180"/>
      <c r="O28" s="180"/>
      <c r="P28" s="180"/>
      <c r="Q28" s="180"/>
      <c r="R28" s="180"/>
      <c r="S28" s="308"/>
      <c r="T28" s="309"/>
      <c r="U28" s="309"/>
      <c r="V28" s="309"/>
      <c r="W28" s="309"/>
      <c r="X28" s="310"/>
      <c r="Y28" s="296" t="s">
        <v>7</v>
      </c>
      <c r="Z28" s="297"/>
      <c r="AA28" s="297"/>
      <c r="AB28" s="297"/>
      <c r="AC28" s="366"/>
      <c r="AD28" s="45"/>
      <c r="AE28" s="76" t="s">
        <v>40</v>
      </c>
    </row>
    <row r="29" spans="1:34" ht="18" customHeight="1" x14ac:dyDescent="0.15">
      <c r="A29" s="176"/>
      <c r="B29" s="285" t="s">
        <v>81</v>
      </c>
      <c r="C29" s="286"/>
      <c r="D29" s="286"/>
      <c r="E29" s="287"/>
      <c r="F29" s="22" t="s">
        <v>32</v>
      </c>
      <c r="G29" s="306"/>
      <c r="H29" s="263"/>
      <c r="I29" s="263"/>
      <c r="J29" s="263"/>
      <c r="K29" s="263"/>
      <c r="L29" s="263"/>
      <c r="M29" s="180"/>
      <c r="N29" s="180"/>
      <c r="O29" s="180"/>
      <c r="P29" s="180"/>
      <c r="Q29" s="180"/>
      <c r="R29" s="180"/>
      <c r="S29" s="308"/>
      <c r="T29" s="309"/>
      <c r="U29" s="309"/>
      <c r="V29" s="309"/>
      <c r="W29" s="309"/>
      <c r="X29" s="310"/>
      <c r="Y29" s="311"/>
      <c r="Z29" s="312"/>
      <c r="AA29" s="312"/>
      <c r="AB29" s="312"/>
      <c r="AC29" s="87" t="s">
        <v>8</v>
      </c>
      <c r="AD29" s="41"/>
      <c r="AE29" s="89" t="s">
        <v>39</v>
      </c>
    </row>
    <row r="30" spans="1:34" ht="18" customHeight="1" x14ac:dyDescent="0.15">
      <c r="A30" s="176">
        <v>3</v>
      </c>
      <c r="B30" s="308" t="s">
        <v>15</v>
      </c>
      <c r="C30" s="309"/>
      <c r="D30" s="309"/>
      <c r="E30" s="309"/>
      <c r="F30" s="310"/>
      <c r="G30" s="92">
        <f>VLOOKUP(B30,$AE$22:$AF$24,2,FALSE)</f>
        <v>0</v>
      </c>
      <c r="H30" s="263" t="s">
        <v>15</v>
      </c>
      <c r="I30" s="263"/>
      <c r="J30" s="263"/>
      <c r="K30" s="263"/>
      <c r="L30" s="263"/>
      <c r="M30" s="180"/>
      <c r="N30" s="180"/>
      <c r="O30" s="180"/>
      <c r="P30" s="180"/>
      <c r="Q30" s="180"/>
      <c r="R30" s="180"/>
      <c r="S30" s="308"/>
      <c r="T30" s="309"/>
      <c r="U30" s="309"/>
      <c r="V30" s="309"/>
      <c r="W30" s="309"/>
      <c r="X30" s="310"/>
      <c r="Y30" s="184"/>
      <c r="Z30" s="184"/>
      <c r="AA30" s="184"/>
      <c r="AB30" s="184"/>
      <c r="AC30" s="365"/>
      <c r="AD30" s="41"/>
      <c r="AE30" s="89" t="s">
        <v>41</v>
      </c>
    </row>
    <row r="31" spans="1:34" ht="18" customHeight="1" x14ac:dyDescent="0.15">
      <c r="A31" s="176"/>
      <c r="B31" s="285" t="s">
        <v>79</v>
      </c>
      <c r="C31" s="286"/>
      <c r="D31" s="286"/>
      <c r="E31" s="287"/>
      <c r="F31" s="22" t="s">
        <v>32</v>
      </c>
      <c r="G31" s="306">
        <f>VLOOKUP(H30,$AG$22:$AH$25,2,FALSE)</f>
        <v>0</v>
      </c>
      <c r="H31" s="263"/>
      <c r="I31" s="263"/>
      <c r="J31" s="263"/>
      <c r="K31" s="263"/>
      <c r="L31" s="263"/>
      <c r="M31" s="180"/>
      <c r="N31" s="180"/>
      <c r="O31" s="180"/>
      <c r="P31" s="180"/>
      <c r="Q31" s="180"/>
      <c r="R31" s="180"/>
      <c r="S31" s="308"/>
      <c r="T31" s="309"/>
      <c r="U31" s="309"/>
      <c r="V31" s="309"/>
      <c r="W31" s="309"/>
      <c r="X31" s="310"/>
      <c r="Y31" s="307" t="s">
        <v>9</v>
      </c>
      <c r="Z31" s="307"/>
      <c r="AA31" s="307"/>
      <c r="AB31" s="307"/>
      <c r="AC31" s="363"/>
      <c r="AD31" s="41"/>
      <c r="AE31" s="7" t="s">
        <v>131</v>
      </c>
    </row>
    <row r="32" spans="1:34" ht="18" customHeight="1" x14ac:dyDescent="0.15">
      <c r="A32" s="176"/>
      <c r="B32" s="285" t="s">
        <v>80</v>
      </c>
      <c r="C32" s="286"/>
      <c r="D32" s="286"/>
      <c r="E32" s="287"/>
      <c r="F32" s="22" t="s">
        <v>32</v>
      </c>
      <c r="G32" s="306"/>
      <c r="H32" s="263"/>
      <c r="I32" s="263"/>
      <c r="J32" s="263"/>
      <c r="K32" s="263"/>
      <c r="L32" s="263"/>
      <c r="M32" s="180"/>
      <c r="N32" s="180"/>
      <c r="O32" s="180"/>
      <c r="P32" s="180"/>
      <c r="Q32" s="180"/>
      <c r="R32" s="180"/>
      <c r="S32" s="308"/>
      <c r="T32" s="309"/>
      <c r="U32" s="309"/>
      <c r="V32" s="309"/>
      <c r="W32" s="309"/>
      <c r="X32" s="310"/>
      <c r="Y32" s="296" t="s">
        <v>7</v>
      </c>
      <c r="Z32" s="297"/>
      <c r="AA32" s="297"/>
      <c r="AB32" s="297"/>
      <c r="AC32" s="366"/>
      <c r="AD32" s="45"/>
      <c r="AE32" s="89" t="s">
        <v>32</v>
      </c>
    </row>
    <row r="33" spans="1:30" ht="18" customHeight="1" x14ac:dyDescent="0.15">
      <c r="A33" s="176"/>
      <c r="B33" s="285" t="s">
        <v>81</v>
      </c>
      <c r="C33" s="286"/>
      <c r="D33" s="286"/>
      <c r="E33" s="287"/>
      <c r="F33" s="22" t="s">
        <v>32</v>
      </c>
      <c r="G33" s="306"/>
      <c r="H33" s="263"/>
      <c r="I33" s="263"/>
      <c r="J33" s="263"/>
      <c r="K33" s="263"/>
      <c r="L33" s="263"/>
      <c r="M33" s="180"/>
      <c r="N33" s="180"/>
      <c r="O33" s="180"/>
      <c r="P33" s="180"/>
      <c r="Q33" s="180"/>
      <c r="R33" s="180"/>
      <c r="S33" s="308"/>
      <c r="T33" s="309"/>
      <c r="U33" s="309"/>
      <c r="V33" s="309"/>
      <c r="W33" s="309"/>
      <c r="X33" s="310"/>
      <c r="Y33" s="311"/>
      <c r="Z33" s="312"/>
      <c r="AA33" s="312"/>
      <c r="AB33" s="312"/>
      <c r="AC33" s="87" t="s">
        <v>8</v>
      </c>
      <c r="AD33" s="41"/>
    </row>
    <row r="34" spans="1:30" ht="18" customHeight="1" x14ac:dyDescent="0.15">
      <c r="A34" s="176">
        <v>4</v>
      </c>
      <c r="B34" s="308" t="s">
        <v>15</v>
      </c>
      <c r="C34" s="309"/>
      <c r="D34" s="309"/>
      <c r="E34" s="309"/>
      <c r="F34" s="310"/>
      <c r="G34" s="92">
        <f>VLOOKUP(B34,$AE$22:$AF$24,2,FALSE)</f>
        <v>0</v>
      </c>
      <c r="H34" s="263" t="s">
        <v>15</v>
      </c>
      <c r="I34" s="263"/>
      <c r="J34" s="263"/>
      <c r="K34" s="263"/>
      <c r="L34" s="263"/>
      <c r="M34" s="180"/>
      <c r="N34" s="180"/>
      <c r="O34" s="180"/>
      <c r="P34" s="180"/>
      <c r="Q34" s="180"/>
      <c r="R34" s="180"/>
      <c r="S34" s="308"/>
      <c r="T34" s="309"/>
      <c r="U34" s="309"/>
      <c r="V34" s="309"/>
      <c r="W34" s="309"/>
      <c r="X34" s="310"/>
      <c r="Y34" s="184"/>
      <c r="Z34" s="184"/>
      <c r="AA34" s="184"/>
      <c r="AB34" s="184"/>
      <c r="AC34" s="365"/>
      <c r="AD34" s="41"/>
    </row>
    <row r="35" spans="1:30" ht="18" customHeight="1" x14ac:dyDescent="0.15">
      <c r="A35" s="176"/>
      <c r="B35" s="285" t="s">
        <v>79</v>
      </c>
      <c r="C35" s="286"/>
      <c r="D35" s="286"/>
      <c r="E35" s="287"/>
      <c r="F35" s="22" t="s">
        <v>32</v>
      </c>
      <c r="G35" s="306">
        <f>VLOOKUP(H34,$AG$22:$AH$25,2,FALSE)</f>
        <v>0</v>
      </c>
      <c r="H35" s="263"/>
      <c r="I35" s="263"/>
      <c r="J35" s="263"/>
      <c r="K35" s="263"/>
      <c r="L35" s="263"/>
      <c r="M35" s="180"/>
      <c r="N35" s="180"/>
      <c r="O35" s="180"/>
      <c r="P35" s="180"/>
      <c r="Q35" s="180"/>
      <c r="R35" s="180"/>
      <c r="S35" s="308"/>
      <c r="T35" s="309"/>
      <c r="U35" s="309"/>
      <c r="V35" s="309"/>
      <c r="W35" s="309"/>
      <c r="X35" s="310"/>
      <c r="Y35" s="307" t="s">
        <v>9</v>
      </c>
      <c r="Z35" s="307"/>
      <c r="AA35" s="307"/>
      <c r="AB35" s="307"/>
      <c r="AC35" s="363"/>
      <c r="AD35" s="41"/>
    </row>
    <row r="36" spans="1:30" ht="18" customHeight="1" x14ac:dyDescent="0.15">
      <c r="A36" s="176"/>
      <c r="B36" s="285" t="s">
        <v>80</v>
      </c>
      <c r="C36" s="286"/>
      <c r="D36" s="286"/>
      <c r="E36" s="287"/>
      <c r="F36" s="22" t="s">
        <v>32</v>
      </c>
      <c r="G36" s="306"/>
      <c r="H36" s="263"/>
      <c r="I36" s="263"/>
      <c r="J36" s="263"/>
      <c r="K36" s="263"/>
      <c r="L36" s="263"/>
      <c r="M36" s="180"/>
      <c r="N36" s="180"/>
      <c r="O36" s="180"/>
      <c r="P36" s="180"/>
      <c r="Q36" s="180"/>
      <c r="R36" s="180"/>
      <c r="S36" s="308"/>
      <c r="T36" s="309"/>
      <c r="U36" s="309"/>
      <c r="V36" s="309"/>
      <c r="W36" s="309"/>
      <c r="X36" s="310"/>
      <c r="Y36" s="296" t="s">
        <v>7</v>
      </c>
      <c r="Z36" s="297"/>
      <c r="AA36" s="297"/>
      <c r="AB36" s="297"/>
      <c r="AC36" s="366"/>
      <c r="AD36" s="45"/>
    </row>
    <row r="37" spans="1:30" ht="18" customHeight="1" x14ac:dyDescent="0.15">
      <c r="A37" s="176"/>
      <c r="B37" s="285" t="s">
        <v>81</v>
      </c>
      <c r="C37" s="286"/>
      <c r="D37" s="286"/>
      <c r="E37" s="287"/>
      <c r="F37" s="22" t="s">
        <v>32</v>
      </c>
      <c r="G37" s="306"/>
      <c r="H37" s="263"/>
      <c r="I37" s="263"/>
      <c r="J37" s="263"/>
      <c r="K37" s="263"/>
      <c r="L37" s="263"/>
      <c r="M37" s="180"/>
      <c r="N37" s="180"/>
      <c r="O37" s="180"/>
      <c r="P37" s="180"/>
      <c r="Q37" s="180"/>
      <c r="R37" s="180"/>
      <c r="S37" s="308"/>
      <c r="T37" s="309"/>
      <c r="U37" s="309"/>
      <c r="V37" s="309"/>
      <c r="W37" s="309"/>
      <c r="X37" s="310"/>
      <c r="Y37" s="311"/>
      <c r="Z37" s="312"/>
      <c r="AA37" s="312"/>
      <c r="AB37" s="312"/>
      <c r="AC37" s="87" t="s">
        <v>8</v>
      </c>
      <c r="AD37" s="41"/>
    </row>
    <row r="38" spans="1:30" ht="18" customHeight="1" x14ac:dyDescent="0.15">
      <c r="A38" s="176">
        <v>5</v>
      </c>
      <c r="B38" s="308" t="s">
        <v>15</v>
      </c>
      <c r="C38" s="309"/>
      <c r="D38" s="309"/>
      <c r="E38" s="309"/>
      <c r="F38" s="310"/>
      <c r="G38" s="92">
        <f>VLOOKUP(B38,$AE$22:$AF$24,2,FALSE)</f>
        <v>0</v>
      </c>
      <c r="H38" s="263" t="s">
        <v>15</v>
      </c>
      <c r="I38" s="263"/>
      <c r="J38" s="263"/>
      <c r="K38" s="263"/>
      <c r="L38" s="263"/>
      <c r="M38" s="180"/>
      <c r="N38" s="180"/>
      <c r="O38" s="180"/>
      <c r="P38" s="180"/>
      <c r="Q38" s="180"/>
      <c r="R38" s="180"/>
      <c r="S38" s="308"/>
      <c r="T38" s="309"/>
      <c r="U38" s="309"/>
      <c r="V38" s="309"/>
      <c r="W38" s="309"/>
      <c r="X38" s="310"/>
      <c r="Y38" s="184"/>
      <c r="Z38" s="184"/>
      <c r="AA38" s="184"/>
      <c r="AB38" s="184"/>
      <c r="AC38" s="365"/>
      <c r="AD38" s="41"/>
    </row>
    <row r="39" spans="1:30" ht="18" customHeight="1" x14ac:dyDescent="0.15">
      <c r="A39" s="176"/>
      <c r="B39" s="285" t="s">
        <v>79</v>
      </c>
      <c r="C39" s="286"/>
      <c r="D39" s="286"/>
      <c r="E39" s="287"/>
      <c r="F39" s="22" t="s">
        <v>32</v>
      </c>
      <c r="G39" s="306">
        <f>VLOOKUP(H38,$AG$22:$AH$25,2,FALSE)</f>
        <v>0</v>
      </c>
      <c r="H39" s="263"/>
      <c r="I39" s="263"/>
      <c r="J39" s="263"/>
      <c r="K39" s="263"/>
      <c r="L39" s="263"/>
      <c r="M39" s="180"/>
      <c r="N39" s="180"/>
      <c r="O39" s="180"/>
      <c r="P39" s="180"/>
      <c r="Q39" s="180"/>
      <c r="R39" s="180"/>
      <c r="S39" s="308"/>
      <c r="T39" s="309"/>
      <c r="U39" s="309"/>
      <c r="V39" s="309"/>
      <c r="W39" s="309"/>
      <c r="X39" s="310"/>
      <c r="Y39" s="307" t="s">
        <v>9</v>
      </c>
      <c r="Z39" s="307"/>
      <c r="AA39" s="307"/>
      <c r="AB39" s="307"/>
      <c r="AC39" s="363"/>
      <c r="AD39" s="41"/>
    </row>
    <row r="40" spans="1:30" ht="18" customHeight="1" x14ac:dyDescent="0.15">
      <c r="A40" s="176"/>
      <c r="B40" s="285" t="s">
        <v>80</v>
      </c>
      <c r="C40" s="286"/>
      <c r="D40" s="286"/>
      <c r="E40" s="287"/>
      <c r="F40" s="22" t="s">
        <v>32</v>
      </c>
      <c r="G40" s="306"/>
      <c r="H40" s="263"/>
      <c r="I40" s="263"/>
      <c r="J40" s="263"/>
      <c r="K40" s="263"/>
      <c r="L40" s="263"/>
      <c r="M40" s="180"/>
      <c r="N40" s="180"/>
      <c r="O40" s="180"/>
      <c r="P40" s="180"/>
      <c r="Q40" s="180"/>
      <c r="R40" s="180"/>
      <c r="S40" s="308"/>
      <c r="T40" s="309"/>
      <c r="U40" s="309"/>
      <c r="V40" s="309"/>
      <c r="W40" s="309"/>
      <c r="X40" s="310"/>
      <c r="Y40" s="296" t="s">
        <v>7</v>
      </c>
      <c r="Z40" s="297"/>
      <c r="AA40" s="297"/>
      <c r="AB40" s="297"/>
      <c r="AC40" s="366"/>
      <c r="AD40" s="45"/>
    </row>
    <row r="41" spans="1:30" ht="18" customHeight="1" thickBot="1" x14ac:dyDescent="0.2">
      <c r="A41" s="178"/>
      <c r="B41" s="367" t="s">
        <v>81</v>
      </c>
      <c r="C41" s="368"/>
      <c r="D41" s="368"/>
      <c r="E41" s="369"/>
      <c r="F41" s="24" t="s">
        <v>32</v>
      </c>
      <c r="G41" s="329"/>
      <c r="H41" s="429"/>
      <c r="I41" s="429"/>
      <c r="J41" s="429"/>
      <c r="K41" s="429"/>
      <c r="L41" s="429"/>
      <c r="M41" s="182"/>
      <c r="N41" s="182"/>
      <c r="O41" s="182"/>
      <c r="P41" s="182"/>
      <c r="Q41" s="182"/>
      <c r="R41" s="182"/>
      <c r="S41" s="330"/>
      <c r="T41" s="331"/>
      <c r="U41" s="331"/>
      <c r="V41" s="331"/>
      <c r="W41" s="331"/>
      <c r="X41" s="332"/>
      <c r="Y41" s="294"/>
      <c r="Z41" s="295"/>
      <c r="AA41" s="295"/>
      <c r="AB41" s="295"/>
      <c r="AC41" s="84" t="s">
        <v>8</v>
      </c>
      <c r="AD41" s="41"/>
    </row>
    <row r="42" spans="1:30" s="38" customFormat="1" ht="19.7" customHeight="1" thickTop="1" x14ac:dyDescent="0.15">
      <c r="A42" s="214" t="s">
        <v>173</v>
      </c>
      <c r="B42" s="447" t="s">
        <v>106</v>
      </c>
      <c r="C42" s="448"/>
      <c r="D42" s="450">
        <f>VLOOKUP(A10,AE10:AF12,2,FALSE)</f>
        <v>0</v>
      </c>
      <c r="E42" s="451"/>
      <c r="F42" s="479" t="s">
        <v>174</v>
      </c>
      <c r="G42" s="480"/>
      <c r="H42" s="480"/>
      <c r="I42" s="480"/>
      <c r="J42" s="480"/>
      <c r="K42" s="480"/>
      <c r="L42" s="480"/>
      <c r="M42" s="480"/>
      <c r="N42" s="480"/>
      <c r="O42" s="480"/>
      <c r="P42" s="480"/>
      <c r="Q42" s="480"/>
      <c r="R42" s="480"/>
      <c r="S42" s="480"/>
      <c r="T42" s="480"/>
      <c r="U42" s="480"/>
      <c r="V42" s="480"/>
      <c r="W42" s="480"/>
      <c r="X42" s="480"/>
      <c r="Y42" s="480"/>
      <c r="Z42" s="480"/>
      <c r="AA42" s="480"/>
      <c r="AB42" s="480"/>
      <c r="AC42" s="481"/>
      <c r="AD42" s="83"/>
    </row>
    <row r="43" spans="1:30" s="38" customFormat="1" ht="19.7" customHeight="1" x14ac:dyDescent="0.15">
      <c r="A43" s="445"/>
      <c r="B43" s="449" t="s">
        <v>85</v>
      </c>
      <c r="C43" s="355"/>
      <c r="D43" s="452">
        <f>VLOOKUP(A11,AE14:AF15,2,FALSE)</f>
        <v>0</v>
      </c>
      <c r="E43" s="453"/>
      <c r="F43" s="387">
        <v>1</v>
      </c>
      <c r="G43" s="387"/>
      <c r="H43" s="387"/>
      <c r="I43" s="387"/>
      <c r="J43" s="387">
        <v>2</v>
      </c>
      <c r="K43" s="387"/>
      <c r="L43" s="387"/>
      <c r="M43" s="387"/>
      <c r="N43" s="337">
        <v>3</v>
      </c>
      <c r="O43" s="338"/>
      <c r="P43" s="338"/>
      <c r="Q43" s="339"/>
      <c r="R43" s="337">
        <v>4</v>
      </c>
      <c r="S43" s="338"/>
      <c r="T43" s="338"/>
      <c r="U43" s="339"/>
      <c r="V43" s="337">
        <v>5</v>
      </c>
      <c r="W43" s="338"/>
      <c r="X43" s="338"/>
      <c r="Y43" s="339"/>
      <c r="Z43" s="337" t="s">
        <v>163</v>
      </c>
      <c r="AA43" s="338"/>
      <c r="AB43" s="338"/>
      <c r="AC43" s="272"/>
      <c r="AD43" s="83"/>
    </row>
    <row r="44" spans="1:30" s="38" customFormat="1" ht="18" customHeight="1" x14ac:dyDescent="0.15">
      <c r="A44" s="445"/>
      <c r="B44" s="449"/>
      <c r="C44" s="355"/>
      <c r="D44" s="452">
        <f>VLOOKUP(A12,AE17:AF20,2,FALSE)</f>
        <v>0</v>
      </c>
      <c r="E44" s="453"/>
      <c r="F44" s="388" t="s">
        <v>165</v>
      </c>
      <c r="G44" s="388"/>
      <c r="H44" s="389">
        <v>2</v>
      </c>
      <c r="I44" s="389"/>
      <c r="J44" s="388" t="s">
        <v>165</v>
      </c>
      <c r="K44" s="388"/>
      <c r="L44" s="389">
        <v>2</v>
      </c>
      <c r="M44" s="389"/>
      <c r="N44" s="340" t="s">
        <v>165</v>
      </c>
      <c r="O44" s="341"/>
      <c r="P44" s="342">
        <v>2</v>
      </c>
      <c r="Q44" s="208"/>
      <c r="R44" s="340" t="s">
        <v>165</v>
      </c>
      <c r="S44" s="341"/>
      <c r="T44" s="342">
        <v>2</v>
      </c>
      <c r="U44" s="208"/>
      <c r="V44" s="340" t="s">
        <v>165</v>
      </c>
      <c r="W44" s="341"/>
      <c r="X44" s="342">
        <v>2</v>
      </c>
      <c r="Y44" s="208"/>
      <c r="Z44" s="343">
        <f>IF(ISTEXT(V6),SUM(F45:Y45)*0.5,SUM(F45:Y45))</f>
        <v>0</v>
      </c>
      <c r="AA44" s="344"/>
      <c r="AB44" s="344"/>
      <c r="AC44" s="345"/>
      <c r="AD44" s="83"/>
    </row>
    <row r="45" spans="1:30" s="38" customFormat="1" ht="18" customHeight="1" thickBot="1" x14ac:dyDescent="0.2">
      <c r="A45" s="446"/>
      <c r="B45" s="457" t="s">
        <v>167</v>
      </c>
      <c r="C45" s="353"/>
      <c r="D45" s="454">
        <f>SUM(D42:E44)</f>
        <v>0</v>
      </c>
      <c r="E45" s="455"/>
      <c r="F45" s="433">
        <f>H44*G22*G23</f>
        <v>0</v>
      </c>
      <c r="G45" s="434"/>
      <c r="H45" s="434"/>
      <c r="I45" s="435"/>
      <c r="J45" s="433">
        <f>L44*G26*G27</f>
        <v>0</v>
      </c>
      <c r="K45" s="434"/>
      <c r="L45" s="434"/>
      <c r="M45" s="435"/>
      <c r="N45" s="433">
        <f>P44*G30*G31</f>
        <v>0</v>
      </c>
      <c r="O45" s="434"/>
      <c r="P45" s="434"/>
      <c r="Q45" s="435"/>
      <c r="R45" s="433">
        <f>T44*G34*G35</f>
        <v>0</v>
      </c>
      <c r="S45" s="434"/>
      <c r="T45" s="434"/>
      <c r="U45" s="435"/>
      <c r="V45" s="433">
        <f>X44*G38*G39</f>
        <v>0</v>
      </c>
      <c r="W45" s="434"/>
      <c r="X45" s="434"/>
      <c r="Y45" s="435"/>
      <c r="Z45" s="430"/>
      <c r="AA45" s="431"/>
      <c r="AB45" s="431"/>
      <c r="AC45" s="432"/>
      <c r="AD45" s="37"/>
    </row>
    <row r="46" spans="1:30" ht="36" customHeight="1" x14ac:dyDescent="0.15">
      <c r="A46" s="482" t="s">
        <v>161</v>
      </c>
      <c r="B46" s="125" t="s">
        <v>64</v>
      </c>
      <c r="C46" s="485" t="s">
        <v>145</v>
      </c>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6"/>
      <c r="AD46" s="36"/>
    </row>
    <row r="47" spans="1:30" ht="18" customHeight="1" x14ac:dyDescent="0.15">
      <c r="A47" s="483"/>
      <c r="B47" s="41">
        <v>2</v>
      </c>
      <c r="C47" s="171" t="s">
        <v>110</v>
      </c>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11"/>
      <c r="AD47" s="6"/>
    </row>
    <row r="48" spans="1:30" ht="18" customHeight="1" x14ac:dyDescent="0.15">
      <c r="A48" s="483"/>
      <c r="B48" s="41">
        <v>3</v>
      </c>
      <c r="C48" s="171" t="s">
        <v>108</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2"/>
      <c r="AD48" s="6"/>
    </row>
    <row r="49" spans="1:30" ht="36" customHeight="1" x14ac:dyDescent="0.15">
      <c r="A49" s="483"/>
      <c r="B49" s="122" t="s">
        <v>147</v>
      </c>
      <c r="C49" s="173" t="s">
        <v>146</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4"/>
      <c r="AD49" s="36"/>
    </row>
    <row r="50" spans="1:30" ht="18" customHeight="1" x14ac:dyDescent="0.15">
      <c r="A50" s="483"/>
      <c r="B50" s="41">
        <v>5</v>
      </c>
      <c r="C50" s="335" t="s">
        <v>112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6"/>
    </row>
    <row r="51" spans="1:30" ht="36" customHeight="1" x14ac:dyDescent="0.15">
      <c r="A51" s="483"/>
      <c r="B51" s="123">
        <v>6</v>
      </c>
      <c r="C51" s="410" t="s">
        <v>159</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1"/>
      <c r="AD51" s="97"/>
    </row>
    <row r="52" spans="1:30" ht="18" customHeight="1" thickBot="1" x14ac:dyDescent="0.2">
      <c r="A52" s="484"/>
      <c r="B52" s="119">
        <v>7</v>
      </c>
      <c r="C52" s="333" t="s">
        <v>171</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4"/>
    </row>
    <row r="53" spans="1:30" ht="18" customHeight="1" x14ac:dyDescent="0.15"/>
    <row r="54" spans="1:30" ht="18" customHeight="1" x14ac:dyDescent="0.15"/>
    <row r="55" spans="1:30" ht="18" customHeight="1" x14ac:dyDescent="0.15"/>
    <row r="56" spans="1:30" ht="18" customHeight="1" x14ac:dyDescent="0.15"/>
    <row r="57" spans="1:30" ht="18" customHeight="1" x14ac:dyDescent="0.15"/>
    <row r="58" spans="1:30" ht="18" customHeight="1" x14ac:dyDescent="0.15"/>
  </sheetData>
  <mergeCells count="163">
    <mergeCell ref="A22:A25"/>
    <mergeCell ref="B22:F22"/>
    <mergeCell ref="H22:L25"/>
    <mergeCell ref="M22:R25"/>
    <mergeCell ref="A8:B8"/>
    <mergeCell ref="C8:N8"/>
    <mergeCell ref="O8:P8"/>
    <mergeCell ref="Q8:U8"/>
    <mergeCell ref="V8:Y8"/>
    <mergeCell ref="S22:X23"/>
    <mergeCell ref="Y22:AC22"/>
    <mergeCell ref="A18:A21"/>
    <mergeCell ref="B18:F18"/>
    <mergeCell ref="H18:L21"/>
    <mergeCell ref="M18:R21"/>
    <mergeCell ref="S18:X19"/>
    <mergeCell ref="Y18:AC18"/>
    <mergeCell ref="B19:E19"/>
    <mergeCell ref="G19:G21"/>
    <mergeCell ref="Y19:AC19"/>
    <mergeCell ref="B20:E20"/>
    <mergeCell ref="B23:E23"/>
    <mergeCell ref="A12:K12"/>
    <mergeCell ref="O12:T12"/>
    <mergeCell ref="J1:L1"/>
    <mergeCell ref="A2:AC2"/>
    <mergeCell ref="N4:Q4"/>
    <mergeCell ref="R4:AC4"/>
    <mergeCell ref="A7:B7"/>
    <mergeCell ref="C7:N7"/>
    <mergeCell ref="O7:Q7"/>
    <mergeCell ref="AA7:AB7"/>
    <mergeCell ref="O6:U6"/>
    <mergeCell ref="V6:AC6"/>
    <mergeCell ref="R7:S7"/>
    <mergeCell ref="AA12:AB12"/>
    <mergeCell ref="Z8:AB8"/>
    <mergeCell ref="A14:A17"/>
    <mergeCell ref="B14:F14"/>
    <mergeCell ref="G14:G17"/>
    <mergeCell ref="H14:L14"/>
    <mergeCell ref="M14:R17"/>
    <mergeCell ref="A10:K10"/>
    <mergeCell ref="O10:T10"/>
    <mergeCell ref="AA10:AB10"/>
    <mergeCell ref="A11:K11"/>
    <mergeCell ref="O11:T11"/>
    <mergeCell ref="AA11:AB11"/>
    <mergeCell ref="S14:X15"/>
    <mergeCell ref="Y14:AC14"/>
    <mergeCell ref="B15:F17"/>
    <mergeCell ref="H15:L17"/>
    <mergeCell ref="Y15:AC15"/>
    <mergeCell ref="S16:X17"/>
    <mergeCell ref="Y16:AC16"/>
    <mergeCell ref="Y17:AC17"/>
    <mergeCell ref="A13:AC13"/>
    <mergeCell ref="G23:G25"/>
    <mergeCell ref="Y23:AC23"/>
    <mergeCell ref="B24:E24"/>
    <mergeCell ref="S24:X25"/>
    <mergeCell ref="Y24:AC24"/>
    <mergeCell ref="B25:E25"/>
    <mergeCell ref="Y25:AB25"/>
    <mergeCell ref="S20:X21"/>
    <mergeCell ref="Y20:AC20"/>
    <mergeCell ref="B21:E21"/>
    <mergeCell ref="Y21:AB21"/>
    <mergeCell ref="A30:A33"/>
    <mergeCell ref="B30:F30"/>
    <mergeCell ref="H30:L33"/>
    <mergeCell ref="M30:R33"/>
    <mergeCell ref="S30:X31"/>
    <mergeCell ref="Y30:AC30"/>
    <mergeCell ref="A26:A29"/>
    <mergeCell ref="B26:F26"/>
    <mergeCell ref="H26:L29"/>
    <mergeCell ref="M26:R29"/>
    <mergeCell ref="S26:X27"/>
    <mergeCell ref="Y26:AC26"/>
    <mergeCell ref="B27:E27"/>
    <mergeCell ref="G27:G29"/>
    <mergeCell ref="Y27:AC27"/>
    <mergeCell ref="B28:E28"/>
    <mergeCell ref="B31:E31"/>
    <mergeCell ref="G31:G33"/>
    <mergeCell ref="Y31:AC31"/>
    <mergeCell ref="B32:E32"/>
    <mergeCell ref="S32:X33"/>
    <mergeCell ref="Y32:AC32"/>
    <mergeCell ref="B33:E33"/>
    <mergeCell ref="Y33:AB33"/>
    <mergeCell ref="S28:X29"/>
    <mergeCell ref="Y28:AC28"/>
    <mergeCell ref="B29:E29"/>
    <mergeCell ref="Y29:AB29"/>
    <mergeCell ref="A38:A41"/>
    <mergeCell ref="B38:F38"/>
    <mergeCell ref="H38:L41"/>
    <mergeCell ref="M38:R41"/>
    <mergeCell ref="S38:X39"/>
    <mergeCell ref="Y38:AC38"/>
    <mergeCell ref="A34:A37"/>
    <mergeCell ref="B34:F34"/>
    <mergeCell ref="H34:L37"/>
    <mergeCell ref="M34:R37"/>
    <mergeCell ref="S34:X35"/>
    <mergeCell ref="Y34:AC34"/>
    <mergeCell ref="B35:E35"/>
    <mergeCell ref="G35:G37"/>
    <mergeCell ref="Y35:AC35"/>
    <mergeCell ref="B36:E36"/>
    <mergeCell ref="B39:E39"/>
    <mergeCell ref="G39:G41"/>
    <mergeCell ref="Y39:AC39"/>
    <mergeCell ref="B40:E40"/>
    <mergeCell ref="S40:X41"/>
    <mergeCell ref="Y40:AC40"/>
    <mergeCell ref="B41:E41"/>
    <mergeCell ref="Y41:AB41"/>
    <mergeCell ref="S36:X37"/>
    <mergeCell ref="Y36:AC36"/>
    <mergeCell ref="B37:E37"/>
    <mergeCell ref="Y37:AB37"/>
    <mergeCell ref="C47:AB47"/>
    <mergeCell ref="J45:M45"/>
    <mergeCell ref="N45:Q45"/>
    <mergeCell ref="R45:U45"/>
    <mergeCell ref="V45:Y45"/>
    <mergeCell ref="F42:AC42"/>
    <mergeCell ref="F43:I43"/>
    <mergeCell ref="J43:M43"/>
    <mergeCell ref="N43:Q43"/>
    <mergeCell ref="R43:U43"/>
    <mergeCell ref="V43:Y43"/>
    <mergeCell ref="Z43:AC43"/>
    <mergeCell ref="F44:G44"/>
    <mergeCell ref="H44:I44"/>
    <mergeCell ref="J44:K44"/>
    <mergeCell ref="L44:M44"/>
    <mergeCell ref="C52:AC52"/>
    <mergeCell ref="A46:A52"/>
    <mergeCell ref="B42:C42"/>
    <mergeCell ref="D42:E42"/>
    <mergeCell ref="B43:C44"/>
    <mergeCell ref="D43:E43"/>
    <mergeCell ref="D44:E44"/>
    <mergeCell ref="D45:E45"/>
    <mergeCell ref="C48:AC48"/>
    <mergeCell ref="C50:AC50"/>
    <mergeCell ref="C46:AC46"/>
    <mergeCell ref="C49:AC49"/>
    <mergeCell ref="C51:AC51"/>
    <mergeCell ref="A42:A45"/>
    <mergeCell ref="N44:O44"/>
    <mergeCell ref="P44:Q44"/>
    <mergeCell ref="R44:S44"/>
    <mergeCell ref="T44:U44"/>
    <mergeCell ref="V44:W44"/>
    <mergeCell ref="X44:Y44"/>
    <mergeCell ref="Z44:AC45"/>
    <mergeCell ref="B45:C45"/>
    <mergeCell ref="F45:I45"/>
  </mergeCells>
  <phoneticPr fontId="1"/>
  <dataValidations count="7">
    <dataValidation type="list" allowBlank="1" showInputMessage="1" showErrorMessage="1" sqref="A11:K11" xr:uid="{09821F19-CEB4-431D-8FCB-6ADA28575CF7}">
      <formula1>$AE$14:$AE$15</formula1>
    </dataValidation>
    <dataValidation type="list" allowBlank="1" showInputMessage="1" showErrorMessage="1" sqref="A10:K10" xr:uid="{E1A04443-8E3E-4CD4-AAA1-32E676A32693}">
      <formula1>$AE$10:$AE$12</formula1>
    </dataValidation>
    <dataValidation type="list" allowBlank="1" showInputMessage="1" showErrorMessage="1" sqref="F23:F25 F19:F21 F35:F37 F31:F33 F27:F29 F39:F41" xr:uid="{ADC73B35-EA43-423F-938A-EFBB7DEA9B91}">
      <formula1>$AE$7:$AE$8</formula1>
    </dataValidation>
    <dataValidation type="list" allowBlank="1" showInputMessage="1" showErrorMessage="1" sqref="H18:L41" xr:uid="{DE50C5F3-5480-4BE1-ADC0-E9B433E769FD}">
      <formula1>$AG$22:$AG$25</formula1>
    </dataValidation>
    <dataValidation type="list" allowBlank="1" showInputMessage="1" showErrorMessage="1" sqref="B34:F34 B38:F38 B30:F30 B26:F26 B22:F22 B18:F18" xr:uid="{750A9154-8BAC-478F-8B10-C212E1F1A174}">
      <formula1>$AE$22:$AE$24</formula1>
    </dataValidation>
    <dataValidation type="list" allowBlank="1" showInputMessage="1" showErrorMessage="1" sqref="A12:K12" xr:uid="{159ABB02-1229-4BCA-866E-B7D5081D456A}">
      <formula1>$AE$17:$AE$20</formula1>
    </dataValidation>
    <dataValidation type="list" allowBlank="1" showInputMessage="1" showErrorMessage="1" sqref="V6:AC6" xr:uid="{F898CC90-5153-4EB6-B3B4-C9416A324BCD}">
      <formula1>$AE$27:$AE$32</formula1>
    </dataValidation>
  </dataValidations>
  <printOptions horizontalCentered="1"/>
  <pageMargins left="0.59055118110236227" right="0.59055118110236227" top="0.39370078740157483" bottom="0.39370078740157483" header="0.59055118110236227" footer="0.3937007874015748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一覧 </vt:lpstr>
      <vt:lpstr>様式2</vt:lpstr>
      <vt:lpstr>資料3</vt:lpstr>
      <vt:lpstr>資料4</vt:lpstr>
      <vt:lpstr>資料5</vt:lpstr>
      <vt:lpstr>資料6</vt:lpstr>
      <vt:lpstr>資料7</vt:lpstr>
      <vt:lpstr>資料8</vt:lpstr>
      <vt:lpstr>資料9</vt:lpstr>
      <vt:lpstr>資料10</vt:lpstr>
      <vt:lpstr>'一覧 '!Print_Area</vt:lpstr>
      <vt:lpstr>資料10!Print_Area</vt:lpstr>
      <vt:lpstr>資料3!Print_Area</vt:lpstr>
      <vt:lpstr>資料4!Print_Area</vt:lpstr>
      <vt:lpstr>資料5!Print_Area</vt:lpstr>
      <vt:lpstr>資料6!Print_Area</vt:lpstr>
      <vt:lpstr>資料7!Print_Area</vt:lpstr>
      <vt:lpstr>資料8!Print_Area</vt:lpstr>
      <vt:lpstr>資料9!Print_Area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2015-12-26T11:30:08Z</dcterms:created>
  <dcterms:modified xsi:type="dcterms:W3CDTF">2025-10-03T02:19:14Z</dcterms:modified>
</cp:coreProperties>
</file>