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④人口構成比（H19.1.1～）\"/>
    </mc:Choice>
  </mc:AlternateContent>
  <xr:revisionPtr revIDLastSave="0" documentId="13_ncr:1_{B4FC116D-6281-4E42-B7C8-3A82AA4CD89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町丁字別人口構成比" sheetId="1" r:id="rId1"/>
  </sheets>
  <definedNames>
    <definedName name="_xlnm._FilterDatabase" localSheetId="0" hidden="1">町丁字別人口構成比!$A$6:$AB$126</definedName>
    <definedName name="_xlnm.Print_Area" localSheetId="0">町丁字別人口構成比!$A$1:$AB$126</definedName>
    <definedName name="_xlnm.Print_Titles" localSheetId="0">町丁字別人口構成比!$1:$6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G7" i="1" l="1"/>
  <c r="M7" i="1"/>
  <c r="Y126" i="1"/>
  <c r="Y124" i="1"/>
  <c r="Y123" i="1"/>
  <c r="Y122" i="1"/>
  <c r="Y120" i="1"/>
  <c r="Y119" i="1"/>
  <c r="Y118" i="1"/>
  <c r="Y117" i="1"/>
  <c r="Y116" i="1"/>
  <c r="Y115" i="1"/>
  <c r="Y114" i="1"/>
  <c r="Y113" i="1"/>
  <c r="Y112" i="1"/>
  <c r="Y111" i="1"/>
  <c r="Y109" i="1"/>
  <c r="Y108" i="1"/>
  <c r="Y107" i="1"/>
  <c r="Y106" i="1"/>
  <c r="Y104" i="1"/>
  <c r="Y103" i="1"/>
  <c r="Y102" i="1"/>
  <c r="Y101" i="1"/>
  <c r="Y99" i="1"/>
  <c r="Y98" i="1"/>
  <c r="Y97" i="1"/>
  <c r="Y96" i="1"/>
  <c r="Y94" i="1"/>
  <c r="Y93" i="1"/>
  <c r="Y92" i="1"/>
  <c r="Y91" i="1"/>
  <c r="Y90" i="1"/>
  <c r="Y89" i="1"/>
  <c r="Y88" i="1"/>
  <c r="Y87" i="1"/>
  <c r="Y85" i="1"/>
  <c r="Y84" i="1"/>
  <c r="Y83" i="1"/>
  <c r="Y81" i="1"/>
  <c r="Y80" i="1"/>
  <c r="Y79" i="1"/>
  <c r="Y78" i="1"/>
  <c r="Y77" i="1"/>
  <c r="Y76" i="1"/>
  <c r="Y74" i="1"/>
  <c r="Y73" i="1"/>
  <c r="Y72" i="1"/>
  <c r="Y71" i="1"/>
  <c r="Y70" i="1"/>
  <c r="Y68" i="1"/>
  <c r="Y67" i="1"/>
  <c r="Y65" i="1"/>
  <c r="Y64" i="1"/>
  <c r="Y63" i="1"/>
  <c r="Y62" i="1"/>
  <c r="Y61" i="1"/>
  <c r="Y60" i="1"/>
  <c r="Y59" i="1"/>
  <c r="Y57" i="1"/>
  <c r="Y56" i="1"/>
  <c r="Y55" i="1"/>
  <c r="Y54" i="1"/>
  <c r="Y53" i="1"/>
  <c r="Y52" i="1"/>
  <c r="Y49" i="1"/>
  <c r="Y48" i="1"/>
  <c r="Y47" i="1"/>
  <c r="Y46" i="1"/>
  <c r="Y45" i="1"/>
  <c r="Y43" i="1"/>
  <c r="Y42" i="1"/>
  <c r="Y41" i="1"/>
  <c r="Y40" i="1"/>
  <c r="Y39" i="1"/>
  <c r="Y37" i="1"/>
  <c r="Y36" i="1"/>
  <c r="Y35" i="1"/>
  <c r="Y34" i="1"/>
  <c r="Y33" i="1"/>
  <c r="Y32" i="1"/>
  <c r="Y31" i="1"/>
  <c r="Y29" i="1"/>
  <c r="Y28" i="1"/>
  <c r="Y27" i="1"/>
  <c r="Y26" i="1"/>
  <c r="Y25" i="1"/>
  <c r="Y24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S126" i="1"/>
  <c r="S124" i="1"/>
  <c r="S123" i="1"/>
  <c r="S122" i="1"/>
  <c r="S120" i="1"/>
  <c r="S119" i="1"/>
  <c r="S118" i="1"/>
  <c r="S117" i="1"/>
  <c r="S116" i="1"/>
  <c r="S115" i="1"/>
  <c r="S114" i="1"/>
  <c r="S113" i="1"/>
  <c r="S112" i="1"/>
  <c r="S111" i="1"/>
  <c r="S109" i="1"/>
  <c r="S108" i="1"/>
  <c r="S107" i="1"/>
  <c r="S106" i="1"/>
  <c r="S104" i="1"/>
  <c r="S103" i="1"/>
  <c r="S102" i="1"/>
  <c r="S101" i="1"/>
  <c r="S99" i="1"/>
  <c r="S98" i="1"/>
  <c r="S97" i="1"/>
  <c r="S96" i="1"/>
  <c r="S94" i="1"/>
  <c r="S93" i="1"/>
  <c r="S92" i="1"/>
  <c r="S91" i="1"/>
  <c r="S90" i="1"/>
  <c r="S89" i="1"/>
  <c r="S88" i="1"/>
  <c r="S87" i="1"/>
  <c r="S85" i="1"/>
  <c r="S84" i="1"/>
  <c r="S83" i="1"/>
  <c r="S81" i="1"/>
  <c r="S80" i="1"/>
  <c r="S79" i="1"/>
  <c r="S78" i="1"/>
  <c r="S77" i="1"/>
  <c r="S76" i="1"/>
  <c r="S74" i="1"/>
  <c r="S73" i="1"/>
  <c r="S72" i="1"/>
  <c r="S71" i="1"/>
  <c r="S70" i="1"/>
  <c r="S68" i="1"/>
  <c r="S67" i="1"/>
  <c r="S65" i="1"/>
  <c r="S64" i="1"/>
  <c r="S63" i="1"/>
  <c r="S62" i="1"/>
  <c r="S61" i="1"/>
  <c r="S60" i="1"/>
  <c r="S59" i="1"/>
  <c r="S57" i="1"/>
  <c r="S56" i="1"/>
  <c r="S55" i="1"/>
  <c r="S54" i="1"/>
  <c r="S53" i="1"/>
  <c r="S52" i="1"/>
  <c r="S49" i="1"/>
  <c r="S48" i="1"/>
  <c r="S46" i="1"/>
  <c r="S45" i="1"/>
  <c r="S43" i="1"/>
  <c r="S42" i="1"/>
  <c r="S41" i="1"/>
  <c r="S40" i="1"/>
  <c r="S39" i="1"/>
  <c r="S37" i="1"/>
  <c r="S36" i="1"/>
  <c r="S35" i="1"/>
  <c r="S34" i="1"/>
  <c r="S32" i="1"/>
  <c r="S31" i="1"/>
  <c r="S29" i="1"/>
  <c r="S28" i="1"/>
  <c r="S27" i="1"/>
  <c r="S26" i="1"/>
  <c r="S25" i="1"/>
  <c r="S24" i="1"/>
  <c r="S22" i="1"/>
  <c r="S21" i="1"/>
  <c r="S20" i="1"/>
  <c r="S19" i="1"/>
  <c r="S18" i="1"/>
  <c r="S16" i="1"/>
  <c r="S15" i="1"/>
  <c r="S14" i="1"/>
  <c r="S13" i="1"/>
  <c r="S12" i="1"/>
  <c r="S11" i="1"/>
  <c r="S10" i="1"/>
  <c r="S9" i="1"/>
  <c r="S8" i="1"/>
  <c r="S7" i="1"/>
  <c r="M126" i="1"/>
  <c r="M124" i="1"/>
  <c r="M123" i="1"/>
  <c r="M122" i="1"/>
  <c r="M120" i="1"/>
  <c r="M119" i="1"/>
  <c r="M118" i="1"/>
  <c r="M117" i="1"/>
  <c r="M116" i="1"/>
  <c r="M115" i="1"/>
  <c r="M114" i="1"/>
  <c r="M113" i="1"/>
  <c r="M112" i="1"/>
  <c r="M111" i="1"/>
  <c r="M109" i="1"/>
  <c r="M108" i="1"/>
  <c r="M107" i="1"/>
  <c r="M106" i="1"/>
  <c r="M104" i="1"/>
  <c r="M103" i="1"/>
  <c r="M102" i="1"/>
  <c r="M101" i="1"/>
  <c r="M99" i="1"/>
  <c r="M98" i="1"/>
  <c r="M97" i="1"/>
  <c r="M96" i="1"/>
  <c r="M94" i="1"/>
  <c r="M93" i="1"/>
  <c r="M92" i="1"/>
  <c r="M91" i="1"/>
  <c r="M90" i="1"/>
  <c r="M89" i="1"/>
  <c r="M88" i="1"/>
  <c r="M87" i="1"/>
  <c r="M85" i="1"/>
  <c r="M84" i="1"/>
  <c r="M83" i="1"/>
  <c r="M81" i="1"/>
  <c r="M80" i="1"/>
  <c r="M79" i="1"/>
  <c r="M78" i="1"/>
  <c r="M77" i="1"/>
  <c r="M76" i="1"/>
  <c r="M74" i="1"/>
  <c r="M73" i="1"/>
  <c r="M72" i="1"/>
  <c r="M71" i="1"/>
  <c r="M70" i="1"/>
  <c r="M68" i="1"/>
  <c r="M67" i="1"/>
  <c r="M65" i="1"/>
  <c r="M64" i="1"/>
  <c r="M63" i="1"/>
  <c r="M62" i="1"/>
  <c r="M61" i="1"/>
  <c r="M60" i="1"/>
  <c r="M59" i="1"/>
  <c r="M57" i="1"/>
  <c r="M56" i="1"/>
  <c r="M55" i="1"/>
  <c r="M54" i="1"/>
  <c r="M53" i="1"/>
  <c r="M52" i="1"/>
  <c r="M49" i="1"/>
  <c r="M48" i="1"/>
  <c r="M46" i="1"/>
  <c r="M45" i="1"/>
  <c r="M43" i="1"/>
  <c r="M42" i="1"/>
  <c r="M41" i="1"/>
  <c r="M40" i="1"/>
  <c r="M39" i="1"/>
  <c r="M37" i="1"/>
  <c r="M36" i="1"/>
  <c r="M35" i="1"/>
  <c r="M34" i="1"/>
  <c r="M32" i="1"/>
  <c r="M31" i="1"/>
  <c r="M29" i="1"/>
  <c r="M28" i="1"/>
  <c r="M27" i="1"/>
  <c r="M26" i="1"/>
  <c r="M25" i="1"/>
  <c r="M24" i="1"/>
  <c r="M22" i="1"/>
  <c r="M21" i="1"/>
  <c r="M20" i="1"/>
  <c r="M19" i="1"/>
  <c r="M18" i="1"/>
  <c r="M16" i="1"/>
  <c r="M15" i="1"/>
  <c r="M14" i="1"/>
  <c r="M13" i="1"/>
  <c r="M12" i="1"/>
  <c r="M11" i="1"/>
  <c r="M10" i="1"/>
  <c r="M9" i="1"/>
  <c r="M8" i="1"/>
  <c r="G126" i="1"/>
  <c r="G124" i="1"/>
  <c r="G123" i="1"/>
  <c r="G122" i="1"/>
  <c r="G120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4" i="1"/>
  <c r="G103" i="1"/>
  <c r="G102" i="1"/>
  <c r="G101" i="1"/>
  <c r="G99" i="1"/>
  <c r="G98" i="1"/>
  <c r="G97" i="1"/>
  <c r="G96" i="1"/>
  <c r="G94" i="1"/>
  <c r="G93" i="1"/>
  <c r="G92" i="1"/>
  <c r="G91" i="1"/>
  <c r="G90" i="1"/>
  <c r="G89" i="1"/>
  <c r="G88" i="1"/>
  <c r="G87" i="1"/>
  <c r="G85" i="1"/>
  <c r="G84" i="1"/>
  <c r="G83" i="1"/>
  <c r="G81" i="1"/>
  <c r="G80" i="1"/>
  <c r="G79" i="1"/>
  <c r="G78" i="1"/>
  <c r="G77" i="1"/>
  <c r="G76" i="1"/>
  <c r="G74" i="1"/>
  <c r="G73" i="1"/>
  <c r="G72" i="1"/>
  <c r="G71" i="1"/>
  <c r="G70" i="1"/>
  <c r="G68" i="1"/>
  <c r="G67" i="1"/>
  <c r="G65" i="1"/>
  <c r="G64" i="1"/>
  <c r="G63" i="1"/>
  <c r="G62" i="1"/>
  <c r="G61" i="1"/>
  <c r="G60" i="1"/>
  <c r="G59" i="1"/>
  <c r="G57" i="1"/>
  <c r="G56" i="1"/>
  <c r="G55" i="1"/>
  <c r="G54" i="1"/>
  <c r="G53" i="1"/>
  <c r="G52" i="1"/>
  <c r="G49" i="1"/>
  <c r="G48" i="1"/>
  <c r="G46" i="1"/>
  <c r="G45" i="1"/>
  <c r="G43" i="1"/>
  <c r="G42" i="1"/>
  <c r="G41" i="1"/>
  <c r="G40" i="1"/>
  <c r="G39" i="1"/>
  <c r="G37" i="1"/>
  <c r="G36" i="1"/>
  <c r="G35" i="1"/>
  <c r="G34" i="1"/>
  <c r="G32" i="1"/>
  <c r="G31" i="1"/>
  <c r="G29" i="1"/>
  <c r="G28" i="1"/>
  <c r="G27" i="1"/>
  <c r="G26" i="1"/>
  <c r="G25" i="1"/>
  <c r="G24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B101" i="1"/>
  <c r="B99" i="1"/>
  <c r="B31" i="1"/>
  <c r="T31" i="1" s="1"/>
  <c r="Y50" i="1" l="1"/>
  <c r="M50" i="1"/>
  <c r="G50" i="1"/>
  <c r="S50" i="1"/>
  <c r="E69" i="1"/>
  <c r="F69" i="1"/>
  <c r="E75" i="1"/>
  <c r="F75" i="1"/>
  <c r="E82" i="1"/>
  <c r="F82" i="1"/>
  <c r="E86" i="1"/>
  <c r="F86" i="1"/>
  <c r="E95" i="1"/>
  <c r="F95" i="1"/>
  <c r="E100" i="1"/>
  <c r="F100" i="1"/>
  <c r="E105" i="1"/>
  <c r="F105" i="1"/>
  <c r="E110" i="1"/>
  <c r="F110" i="1"/>
  <c r="E121" i="1"/>
  <c r="F121" i="1"/>
  <c r="E125" i="1"/>
  <c r="F125" i="1"/>
  <c r="X50" i="1"/>
  <c r="W50" i="1"/>
  <c r="R50" i="1"/>
  <c r="Q50" i="1"/>
  <c r="L50" i="1"/>
  <c r="K50" i="1"/>
  <c r="F50" i="1"/>
  <c r="E50" i="1"/>
  <c r="G125" i="1" l="1"/>
  <c r="G110" i="1"/>
  <c r="G100" i="1"/>
  <c r="G86" i="1"/>
  <c r="G75" i="1"/>
  <c r="G121" i="1"/>
  <c r="G105" i="1"/>
  <c r="G95" i="1"/>
  <c r="G82" i="1"/>
  <c r="G69" i="1"/>
  <c r="X82" i="1"/>
  <c r="W82" i="1"/>
  <c r="R82" i="1"/>
  <c r="Q82" i="1"/>
  <c r="L82" i="1"/>
  <c r="K82" i="1"/>
  <c r="C81" i="1"/>
  <c r="AA81" i="1" s="1"/>
  <c r="B81" i="1"/>
  <c r="Z81" i="1" s="1"/>
  <c r="C80" i="1"/>
  <c r="B80" i="1"/>
  <c r="Z80" i="1" s="1"/>
  <c r="C79" i="1"/>
  <c r="U79" i="1" s="1"/>
  <c r="B79" i="1"/>
  <c r="T79" i="1" s="1"/>
  <c r="AA78" i="1"/>
  <c r="B78" i="1"/>
  <c r="C77" i="1"/>
  <c r="AA77" i="1" s="1"/>
  <c r="B77" i="1"/>
  <c r="T77" i="1" s="1"/>
  <c r="C76" i="1"/>
  <c r="AA76" i="1" s="1"/>
  <c r="B76" i="1"/>
  <c r="B83" i="1"/>
  <c r="C83" i="1"/>
  <c r="U83" i="1" s="1"/>
  <c r="B84" i="1"/>
  <c r="H84" i="1" s="1"/>
  <c r="C84" i="1"/>
  <c r="U84" i="1" s="1"/>
  <c r="B85" i="1"/>
  <c r="H85" i="1" s="1"/>
  <c r="C85" i="1"/>
  <c r="U85" i="1" s="1"/>
  <c r="K86" i="1"/>
  <c r="L86" i="1"/>
  <c r="Q86" i="1"/>
  <c r="R86" i="1"/>
  <c r="W86" i="1"/>
  <c r="X86" i="1"/>
  <c r="B87" i="1"/>
  <c r="H87" i="1" s="1"/>
  <c r="C87" i="1"/>
  <c r="I87" i="1" s="1"/>
  <c r="B88" i="1"/>
  <c r="N88" i="1" s="1"/>
  <c r="C88" i="1"/>
  <c r="O88" i="1" s="1"/>
  <c r="S82" i="1" l="1"/>
  <c r="Y86" i="1"/>
  <c r="M86" i="1"/>
  <c r="M82" i="1"/>
  <c r="Y82" i="1"/>
  <c r="S86" i="1"/>
  <c r="T83" i="1"/>
  <c r="B86" i="1"/>
  <c r="H86" i="1" s="1"/>
  <c r="Z76" i="1"/>
  <c r="B82" i="1"/>
  <c r="U87" i="1"/>
  <c r="N87" i="1"/>
  <c r="T87" i="1"/>
  <c r="T84" i="1"/>
  <c r="D78" i="1"/>
  <c r="V78" i="1" s="1"/>
  <c r="N85" i="1"/>
  <c r="AA84" i="1"/>
  <c r="O85" i="1"/>
  <c r="I84" i="1"/>
  <c r="T85" i="1"/>
  <c r="D83" i="1"/>
  <c r="V83" i="1" s="1"/>
  <c r="Z85" i="1"/>
  <c r="O84" i="1"/>
  <c r="O87" i="1"/>
  <c r="H83" i="1"/>
  <c r="I83" i="1"/>
  <c r="Z84" i="1"/>
  <c r="AA83" i="1"/>
  <c r="AA87" i="1"/>
  <c r="C86" i="1"/>
  <c r="U86" i="1" s="1"/>
  <c r="Z83" i="1"/>
  <c r="N83" i="1"/>
  <c r="Z87" i="1"/>
  <c r="N84" i="1"/>
  <c r="D88" i="1"/>
  <c r="J88" i="1" s="1"/>
  <c r="U88" i="1"/>
  <c r="AA88" i="1"/>
  <c r="T88" i="1"/>
  <c r="AA85" i="1"/>
  <c r="D85" i="1"/>
  <c r="P85" i="1" s="1"/>
  <c r="O83" i="1"/>
  <c r="H88" i="1"/>
  <c r="Z88" i="1"/>
  <c r="D87" i="1"/>
  <c r="P87" i="1" s="1"/>
  <c r="D77" i="1"/>
  <c r="V77" i="1" s="1"/>
  <c r="I88" i="1"/>
  <c r="I85" i="1"/>
  <c r="D81" i="1"/>
  <c r="V81" i="1" s="1"/>
  <c r="D84" i="1"/>
  <c r="V84" i="1" s="1"/>
  <c r="D80" i="1"/>
  <c r="P80" i="1" s="1"/>
  <c r="O76" i="1"/>
  <c r="N79" i="1"/>
  <c r="Z79" i="1"/>
  <c r="I80" i="1"/>
  <c r="D76" i="1"/>
  <c r="N78" i="1"/>
  <c r="O79" i="1"/>
  <c r="AA79" i="1"/>
  <c r="H77" i="1"/>
  <c r="Z77" i="1"/>
  <c r="O78" i="1"/>
  <c r="D79" i="1"/>
  <c r="V79" i="1" s="1"/>
  <c r="N81" i="1"/>
  <c r="C82" i="1"/>
  <c r="I76" i="1"/>
  <c r="U76" i="1"/>
  <c r="H79" i="1"/>
  <c r="O80" i="1"/>
  <c r="U80" i="1"/>
  <c r="AA80" i="1"/>
  <c r="H78" i="1"/>
  <c r="T78" i="1"/>
  <c r="Z78" i="1"/>
  <c r="I79" i="1"/>
  <c r="N77" i="1"/>
  <c r="I78" i="1"/>
  <c r="U78" i="1"/>
  <c r="H81" i="1"/>
  <c r="T81" i="1"/>
  <c r="H76" i="1"/>
  <c r="N76" i="1"/>
  <c r="T76" i="1"/>
  <c r="I77" i="1"/>
  <c r="O77" i="1"/>
  <c r="U77" i="1"/>
  <c r="H80" i="1"/>
  <c r="N80" i="1"/>
  <c r="T80" i="1"/>
  <c r="I81" i="1"/>
  <c r="O81" i="1"/>
  <c r="U81" i="1"/>
  <c r="C41" i="1"/>
  <c r="B41" i="1"/>
  <c r="AA86" i="1" l="1"/>
  <c r="J78" i="1"/>
  <c r="P78" i="1"/>
  <c r="P83" i="1"/>
  <c r="J83" i="1"/>
  <c r="AB78" i="1"/>
  <c r="I86" i="1"/>
  <c r="AB83" i="1"/>
  <c r="AB87" i="1"/>
  <c r="J85" i="1"/>
  <c r="O86" i="1"/>
  <c r="V87" i="1"/>
  <c r="J87" i="1"/>
  <c r="D86" i="1"/>
  <c r="AB86" i="1" s="1"/>
  <c r="AB88" i="1"/>
  <c r="AB77" i="1"/>
  <c r="V88" i="1"/>
  <c r="AB85" i="1"/>
  <c r="J77" i="1"/>
  <c r="P77" i="1"/>
  <c r="Z86" i="1"/>
  <c r="P88" i="1"/>
  <c r="V85" i="1"/>
  <c r="J84" i="1"/>
  <c r="D41" i="1"/>
  <c r="J81" i="1"/>
  <c r="AB80" i="1"/>
  <c r="P84" i="1"/>
  <c r="J80" i="1"/>
  <c r="AB81" i="1"/>
  <c r="V80" i="1"/>
  <c r="AB84" i="1"/>
  <c r="P81" i="1"/>
  <c r="T86" i="1"/>
  <c r="N86" i="1"/>
  <c r="AB79" i="1"/>
  <c r="P79" i="1"/>
  <c r="J79" i="1"/>
  <c r="D82" i="1"/>
  <c r="Z82" i="1"/>
  <c r="N82" i="1"/>
  <c r="V76" i="1"/>
  <c r="J76" i="1"/>
  <c r="AB76" i="1"/>
  <c r="P76" i="1"/>
  <c r="H82" i="1"/>
  <c r="U82" i="1"/>
  <c r="I82" i="1"/>
  <c r="AA82" i="1"/>
  <c r="O82" i="1"/>
  <c r="T82" i="1"/>
  <c r="J86" i="1" l="1"/>
  <c r="V86" i="1"/>
  <c r="P86" i="1"/>
  <c r="AB82" i="1"/>
  <c r="P82" i="1"/>
  <c r="J82" i="1"/>
  <c r="V82" i="1"/>
  <c r="Q17" i="1"/>
  <c r="X58" i="1" l="1"/>
  <c r="W58" i="1"/>
  <c r="R58" i="1"/>
  <c r="Q58" i="1"/>
  <c r="L58" i="1"/>
  <c r="K58" i="1"/>
  <c r="F58" i="1"/>
  <c r="E58" i="1"/>
  <c r="L125" i="1"/>
  <c r="K125" i="1"/>
  <c r="F17" i="1"/>
  <c r="X125" i="1"/>
  <c r="W125" i="1"/>
  <c r="R125" i="1"/>
  <c r="Q125" i="1"/>
  <c r="C124" i="1"/>
  <c r="AA124" i="1" s="1"/>
  <c r="B124" i="1"/>
  <c r="H124" i="1" s="1"/>
  <c r="C123" i="1"/>
  <c r="U123" i="1" s="1"/>
  <c r="B123" i="1"/>
  <c r="C126" i="1"/>
  <c r="B126" i="1"/>
  <c r="W95" i="1"/>
  <c r="X95" i="1"/>
  <c r="X69" i="1"/>
  <c r="W69" i="1"/>
  <c r="E23" i="1"/>
  <c r="E30" i="1"/>
  <c r="C122" i="1"/>
  <c r="I122" i="1" s="1"/>
  <c r="B122" i="1"/>
  <c r="T122" i="1" s="1"/>
  <c r="X30" i="1"/>
  <c r="W30" i="1"/>
  <c r="Z31" i="1"/>
  <c r="X121" i="1"/>
  <c r="W121" i="1"/>
  <c r="X110" i="1"/>
  <c r="W110" i="1"/>
  <c r="X105" i="1"/>
  <c r="W105" i="1"/>
  <c r="X100" i="1"/>
  <c r="W100" i="1"/>
  <c r="X75" i="1"/>
  <c r="W75" i="1"/>
  <c r="X66" i="1"/>
  <c r="W66" i="1"/>
  <c r="X38" i="1"/>
  <c r="W38" i="1"/>
  <c r="X44" i="1"/>
  <c r="W44" i="1"/>
  <c r="X23" i="1"/>
  <c r="W23" i="1"/>
  <c r="X17" i="1"/>
  <c r="W17" i="1"/>
  <c r="B33" i="1"/>
  <c r="B34" i="1"/>
  <c r="H34" i="1" s="1"/>
  <c r="B35" i="1"/>
  <c r="H35" i="1" s="1"/>
  <c r="B36" i="1"/>
  <c r="T36" i="1" s="1"/>
  <c r="B37" i="1"/>
  <c r="H37" i="1" s="1"/>
  <c r="C33" i="1"/>
  <c r="AA33" i="1" s="1"/>
  <c r="C34" i="1"/>
  <c r="AA34" i="1" s="1"/>
  <c r="C35" i="1"/>
  <c r="I35" i="1" s="1"/>
  <c r="C36" i="1"/>
  <c r="I36" i="1" s="1"/>
  <c r="C37" i="1"/>
  <c r="U37" i="1" s="1"/>
  <c r="R38" i="1"/>
  <c r="Q38" i="1"/>
  <c r="L38" i="1"/>
  <c r="K38" i="1"/>
  <c r="F38" i="1"/>
  <c r="E38" i="1"/>
  <c r="C62" i="1"/>
  <c r="O62" i="1" s="1"/>
  <c r="C102" i="1"/>
  <c r="AA102" i="1" s="1"/>
  <c r="C73" i="1"/>
  <c r="I73" i="1" s="1"/>
  <c r="C74" i="1"/>
  <c r="U74" i="1" s="1"/>
  <c r="B73" i="1"/>
  <c r="H73" i="1" s="1"/>
  <c r="B74" i="1"/>
  <c r="N74" i="1" s="1"/>
  <c r="K75" i="1"/>
  <c r="Q75" i="1"/>
  <c r="L75" i="1"/>
  <c r="R75" i="1"/>
  <c r="C7" i="1"/>
  <c r="Q95" i="1"/>
  <c r="R95" i="1"/>
  <c r="B90" i="1"/>
  <c r="T90" i="1" s="1"/>
  <c r="B91" i="1"/>
  <c r="T91" i="1" s="1"/>
  <c r="B92" i="1"/>
  <c r="T92" i="1" s="1"/>
  <c r="B94" i="1"/>
  <c r="Z94" i="1" s="1"/>
  <c r="B89" i="1"/>
  <c r="B93" i="1"/>
  <c r="N93" i="1" s="1"/>
  <c r="B96" i="1"/>
  <c r="Z96" i="1" s="1"/>
  <c r="B97" i="1"/>
  <c r="B98" i="1"/>
  <c r="T98" i="1" s="1"/>
  <c r="H99" i="1"/>
  <c r="N101" i="1"/>
  <c r="B102" i="1"/>
  <c r="B103" i="1"/>
  <c r="T103" i="1" s="1"/>
  <c r="B104" i="1"/>
  <c r="H104" i="1" s="1"/>
  <c r="B106" i="1"/>
  <c r="B107" i="1"/>
  <c r="N107" i="1" s="1"/>
  <c r="B108" i="1"/>
  <c r="N108" i="1" s="1"/>
  <c r="B109" i="1"/>
  <c r="H109" i="1" s="1"/>
  <c r="B112" i="1"/>
  <c r="Z112" i="1" s="1"/>
  <c r="B113" i="1"/>
  <c r="Z113" i="1" s="1"/>
  <c r="B114" i="1"/>
  <c r="H114" i="1" s="1"/>
  <c r="B115" i="1"/>
  <c r="N115" i="1" s="1"/>
  <c r="B116" i="1"/>
  <c r="H116" i="1" s="1"/>
  <c r="B117" i="1"/>
  <c r="T117" i="1" s="1"/>
  <c r="B118" i="1"/>
  <c r="N118" i="1" s="1"/>
  <c r="B119" i="1"/>
  <c r="Z119" i="1" s="1"/>
  <c r="B120" i="1"/>
  <c r="N120" i="1" s="1"/>
  <c r="B111" i="1"/>
  <c r="B8" i="1"/>
  <c r="T8" i="1" s="1"/>
  <c r="B9" i="1"/>
  <c r="N9" i="1" s="1"/>
  <c r="B10" i="1"/>
  <c r="H10" i="1" s="1"/>
  <c r="B11" i="1"/>
  <c r="N11" i="1" s="1"/>
  <c r="B12" i="1"/>
  <c r="Z12" i="1" s="1"/>
  <c r="B13" i="1"/>
  <c r="N13" i="1" s="1"/>
  <c r="B14" i="1"/>
  <c r="N14" i="1" s="1"/>
  <c r="B15" i="1"/>
  <c r="N15" i="1" s="1"/>
  <c r="B16" i="1"/>
  <c r="Z16" i="1" s="1"/>
  <c r="B18" i="1"/>
  <c r="B19" i="1"/>
  <c r="H19" i="1" s="1"/>
  <c r="B20" i="1"/>
  <c r="H20" i="1" s="1"/>
  <c r="B21" i="1"/>
  <c r="Z21" i="1" s="1"/>
  <c r="B22" i="1"/>
  <c r="B24" i="1"/>
  <c r="B25" i="1"/>
  <c r="T25" i="1" s="1"/>
  <c r="B26" i="1"/>
  <c r="H26" i="1" s="1"/>
  <c r="B27" i="1"/>
  <c r="H27" i="1" s="1"/>
  <c r="B28" i="1"/>
  <c r="N28" i="1" s="1"/>
  <c r="B29" i="1"/>
  <c r="N29" i="1" s="1"/>
  <c r="B32" i="1"/>
  <c r="T32" i="1" s="1"/>
  <c r="B39" i="1"/>
  <c r="B40" i="1"/>
  <c r="T40" i="1" s="1"/>
  <c r="B42" i="1"/>
  <c r="N42" i="1" s="1"/>
  <c r="B43" i="1"/>
  <c r="B45" i="1"/>
  <c r="B46" i="1"/>
  <c r="B47" i="1"/>
  <c r="B48" i="1"/>
  <c r="Z48" i="1" s="1"/>
  <c r="B49" i="1"/>
  <c r="T49" i="1" s="1"/>
  <c r="B52" i="1"/>
  <c r="B53" i="1"/>
  <c r="B54" i="1"/>
  <c r="T54" i="1" s="1"/>
  <c r="B55" i="1"/>
  <c r="H55" i="1" s="1"/>
  <c r="B56" i="1"/>
  <c r="B57" i="1"/>
  <c r="Z57" i="1" s="1"/>
  <c r="B59" i="1"/>
  <c r="T59" i="1" s="1"/>
  <c r="B60" i="1"/>
  <c r="B61" i="1"/>
  <c r="N61" i="1" s="1"/>
  <c r="B62" i="1"/>
  <c r="T62" i="1" s="1"/>
  <c r="B63" i="1"/>
  <c r="N63" i="1" s="1"/>
  <c r="B64" i="1"/>
  <c r="H64" i="1" s="1"/>
  <c r="B65" i="1"/>
  <c r="H65" i="1" s="1"/>
  <c r="B67" i="1"/>
  <c r="B68" i="1"/>
  <c r="N68" i="1" s="1"/>
  <c r="B70" i="1"/>
  <c r="N70" i="1" s="1"/>
  <c r="B71" i="1"/>
  <c r="H71" i="1" s="1"/>
  <c r="B72" i="1"/>
  <c r="B7" i="1"/>
  <c r="C8" i="1"/>
  <c r="C9" i="1"/>
  <c r="O9" i="1" s="1"/>
  <c r="C10" i="1"/>
  <c r="O10" i="1" s="1"/>
  <c r="C11" i="1"/>
  <c r="AA11" i="1" s="1"/>
  <c r="C12" i="1"/>
  <c r="U12" i="1" s="1"/>
  <c r="C13" i="1"/>
  <c r="I13" i="1" s="1"/>
  <c r="C14" i="1"/>
  <c r="U14" i="1" s="1"/>
  <c r="C15" i="1"/>
  <c r="U15" i="1" s="1"/>
  <c r="C16" i="1"/>
  <c r="I16" i="1" s="1"/>
  <c r="C18" i="1"/>
  <c r="U18" i="1" s="1"/>
  <c r="C19" i="1"/>
  <c r="AA19" i="1" s="1"/>
  <c r="C20" i="1"/>
  <c r="O20" i="1" s="1"/>
  <c r="C21" i="1"/>
  <c r="U21" i="1" s="1"/>
  <c r="C22" i="1"/>
  <c r="C25" i="1"/>
  <c r="I25" i="1" s="1"/>
  <c r="C26" i="1"/>
  <c r="AA26" i="1" s="1"/>
  <c r="C27" i="1"/>
  <c r="I27" i="1" s="1"/>
  <c r="C28" i="1"/>
  <c r="I28" i="1" s="1"/>
  <c r="C29" i="1"/>
  <c r="AA29" i="1" s="1"/>
  <c r="C24" i="1"/>
  <c r="C31" i="1"/>
  <c r="U31" i="1" s="1"/>
  <c r="C32" i="1"/>
  <c r="U32" i="1" s="1"/>
  <c r="C39" i="1"/>
  <c r="AA39" i="1" s="1"/>
  <c r="C40" i="1"/>
  <c r="U40" i="1" s="1"/>
  <c r="C42" i="1"/>
  <c r="U42" i="1" s="1"/>
  <c r="C43" i="1"/>
  <c r="C46" i="1"/>
  <c r="C48" i="1"/>
  <c r="AA48" i="1" s="1"/>
  <c r="C49" i="1"/>
  <c r="AA49" i="1" s="1"/>
  <c r="C47" i="1"/>
  <c r="C45" i="1"/>
  <c r="C52" i="1"/>
  <c r="I52" i="1" s="1"/>
  <c r="C53" i="1"/>
  <c r="O53" i="1" s="1"/>
  <c r="C54" i="1"/>
  <c r="U54" i="1" s="1"/>
  <c r="C55" i="1"/>
  <c r="AA55" i="1" s="1"/>
  <c r="C56" i="1"/>
  <c r="C57" i="1"/>
  <c r="AA57" i="1" s="1"/>
  <c r="C59" i="1"/>
  <c r="I59" i="1" s="1"/>
  <c r="C60" i="1"/>
  <c r="O60" i="1" s="1"/>
  <c r="C61" i="1"/>
  <c r="I61" i="1" s="1"/>
  <c r="C63" i="1"/>
  <c r="U63" i="1" s="1"/>
  <c r="C64" i="1"/>
  <c r="I64" i="1" s="1"/>
  <c r="C65" i="1"/>
  <c r="U65" i="1" s="1"/>
  <c r="C67" i="1"/>
  <c r="AA67" i="1" s="1"/>
  <c r="C68" i="1"/>
  <c r="I68" i="1" s="1"/>
  <c r="C70" i="1"/>
  <c r="U70" i="1" s="1"/>
  <c r="C71" i="1"/>
  <c r="U71" i="1" s="1"/>
  <c r="C72" i="1"/>
  <c r="U72" i="1" s="1"/>
  <c r="C89" i="1"/>
  <c r="O89" i="1" s="1"/>
  <c r="C90" i="1"/>
  <c r="U90" i="1" s="1"/>
  <c r="C91" i="1"/>
  <c r="I91" i="1" s="1"/>
  <c r="C92" i="1"/>
  <c r="O92" i="1" s="1"/>
  <c r="C93" i="1"/>
  <c r="AA93" i="1" s="1"/>
  <c r="C94" i="1"/>
  <c r="AA94" i="1" s="1"/>
  <c r="C96" i="1"/>
  <c r="AA96" i="1" s="1"/>
  <c r="C97" i="1"/>
  <c r="U97" i="1" s="1"/>
  <c r="C98" i="1"/>
  <c r="O98" i="1" s="1"/>
  <c r="C99" i="1"/>
  <c r="U99" i="1" s="1"/>
  <c r="C101" i="1"/>
  <c r="AA101" i="1" s="1"/>
  <c r="C103" i="1"/>
  <c r="AA103" i="1" s="1"/>
  <c r="C104" i="1"/>
  <c r="AA104" i="1" s="1"/>
  <c r="C106" i="1"/>
  <c r="U106" i="1" s="1"/>
  <c r="C107" i="1"/>
  <c r="O107" i="1" s="1"/>
  <c r="C108" i="1"/>
  <c r="U108" i="1" s="1"/>
  <c r="C109" i="1"/>
  <c r="U109" i="1" s="1"/>
  <c r="C111" i="1"/>
  <c r="I111" i="1" s="1"/>
  <c r="C112" i="1"/>
  <c r="U112" i="1" s="1"/>
  <c r="C113" i="1"/>
  <c r="AA113" i="1" s="1"/>
  <c r="C114" i="1"/>
  <c r="I114" i="1" s="1"/>
  <c r="C115" i="1"/>
  <c r="AA115" i="1" s="1"/>
  <c r="C116" i="1"/>
  <c r="AA116" i="1" s="1"/>
  <c r="C117" i="1"/>
  <c r="U117" i="1" s="1"/>
  <c r="C118" i="1"/>
  <c r="I118" i="1" s="1"/>
  <c r="C119" i="1"/>
  <c r="AA119" i="1" s="1"/>
  <c r="C120" i="1"/>
  <c r="I120" i="1" s="1"/>
  <c r="E17" i="1"/>
  <c r="E44" i="1"/>
  <c r="E66" i="1"/>
  <c r="F23" i="1"/>
  <c r="F30" i="1"/>
  <c r="F44" i="1"/>
  <c r="F66" i="1"/>
  <c r="R100" i="1"/>
  <c r="R105" i="1"/>
  <c r="R110" i="1"/>
  <c r="R17" i="1"/>
  <c r="R23" i="1"/>
  <c r="R30" i="1"/>
  <c r="R44" i="1"/>
  <c r="R66" i="1"/>
  <c r="R69" i="1"/>
  <c r="R121" i="1"/>
  <c r="Q100" i="1"/>
  <c r="Q105" i="1"/>
  <c r="Q110" i="1"/>
  <c r="Q121" i="1"/>
  <c r="Q23" i="1"/>
  <c r="Q30" i="1"/>
  <c r="Q44" i="1"/>
  <c r="Q66" i="1"/>
  <c r="Q69" i="1"/>
  <c r="L95" i="1"/>
  <c r="L100" i="1"/>
  <c r="L105" i="1"/>
  <c r="L110" i="1"/>
  <c r="L121" i="1"/>
  <c r="L17" i="1"/>
  <c r="L23" i="1"/>
  <c r="L30" i="1"/>
  <c r="L44" i="1"/>
  <c r="L66" i="1"/>
  <c r="L69" i="1"/>
  <c r="K95" i="1"/>
  <c r="K100" i="1"/>
  <c r="K105" i="1"/>
  <c r="K110" i="1"/>
  <c r="K17" i="1"/>
  <c r="K23" i="1"/>
  <c r="K30" i="1"/>
  <c r="K44" i="1"/>
  <c r="K66" i="1"/>
  <c r="K69" i="1"/>
  <c r="K121" i="1"/>
  <c r="U16" i="1" l="1"/>
  <c r="AA52" i="1"/>
  <c r="T7" i="1"/>
  <c r="Z7" i="1"/>
  <c r="O43" i="1"/>
  <c r="U43" i="1"/>
  <c r="AA22" i="1"/>
  <c r="U22" i="1"/>
  <c r="N56" i="1"/>
  <c r="T56" i="1"/>
  <c r="Z46" i="1"/>
  <c r="T46" i="1"/>
  <c r="Z24" i="1"/>
  <c r="T24" i="1"/>
  <c r="AA8" i="1"/>
  <c r="U8" i="1"/>
  <c r="Z22" i="1"/>
  <c r="T22" i="1"/>
  <c r="O7" i="1"/>
  <c r="U7" i="1"/>
  <c r="I56" i="1"/>
  <c r="U56" i="1"/>
  <c r="O24" i="1"/>
  <c r="U24" i="1"/>
  <c r="H43" i="1"/>
  <c r="T43" i="1"/>
  <c r="AA46" i="1"/>
  <c r="U46" i="1"/>
  <c r="S121" i="1"/>
  <c r="G17" i="1"/>
  <c r="H9" i="1"/>
  <c r="I123" i="1"/>
  <c r="O36" i="1"/>
  <c r="U36" i="1"/>
  <c r="T12" i="1"/>
  <c r="M100" i="1"/>
  <c r="AA60" i="1"/>
  <c r="AA122" i="1"/>
  <c r="AA68" i="1"/>
  <c r="M69" i="1"/>
  <c r="M23" i="1"/>
  <c r="S30" i="1"/>
  <c r="S105" i="1"/>
  <c r="G38" i="1"/>
  <c r="S38" i="1"/>
  <c r="Y17" i="1"/>
  <c r="Y44" i="1"/>
  <c r="Y66" i="1"/>
  <c r="Y110" i="1"/>
  <c r="G58" i="1"/>
  <c r="S58" i="1"/>
  <c r="Y95" i="1"/>
  <c r="U124" i="1"/>
  <c r="M66" i="1"/>
  <c r="M95" i="1"/>
  <c r="S69" i="1"/>
  <c r="S23" i="1"/>
  <c r="S100" i="1"/>
  <c r="O14" i="1"/>
  <c r="Z92" i="1"/>
  <c r="M44" i="1"/>
  <c r="S66" i="1"/>
  <c r="H46" i="1"/>
  <c r="M121" i="1"/>
  <c r="Y69" i="1"/>
  <c r="Y125" i="1"/>
  <c r="R6" i="1"/>
  <c r="G66" i="1"/>
  <c r="U115" i="1"/>
  <c r="H72" i="1"/>
  <c r="B75" i="1"/>
  <c r="Z67" i="1"/>
  <c r="B69" i="1"/>
  <c r="Z69" i="1" s="1"/>
  <c r="N32" i="1"/>
  <c r="B38" i="1"/>
  <c r="H38" i="1" s="1"/>
  <c r="Z89" i="1"/>
  <c r="B95" i="1"/>
  <c r="M38" i="1"/>
  <c r="Y23" i="1"/>
  <c r="Y38" i="1"/>
  <c r="Y75" i="1"/>
  <c r="Y105" i="1"/>
  <c r="Y121" i="1"/>
  <c r="G23" i="1"/>
  <c r="M125" i="1"/>
  <c r="M58" i="1"/>
  <c r="Y58" i="1"/>
  <c r="N111" i="1"/>
  <c r="B121" i="1"/>
  <c r="Z121" i="1" s="1"/>
  <c r="Z97" i="1"/>
  <c r="B100" i="1"/>
  <c r="G44" i="1"/>
  <c r="M110" i="1"/>
  <c r="Z60" i="1"/>
  <c r="B66" i="1"/>
  <c r="H66" i="1" s="1"/>
  <c r="Z52" i="1"/>
  <c r="B58" i="1"/>
  <c r="Z58" i="1" s="1"/>
  <c r="H24" i="1"/>
  <c r="B30" i="1"/>
  <c r="H30" i="1" s="1"/>
  <c r="T106" i="1"/>
  <c r="B110" i="1"/>
  <c r="S95" i="1"/>
  <c r="S75" i="1"/>
  <c r="W6" i="1"/>
  <c r="S17" i="1"/>
  <c r="M17" i="1"/>
  <c r="K6" i="1"/>
  <c r="N102" i="1"/>
  <c r="B105" i="1"/>
  <c r="I32" i="1"/>
  <c r="M30" i="1"/>
  <c r="M105" i="1"/>
  <c r="L6" i="1"/>
  <c r="S44" i="1"/>
  <c r="S110" i="1"/>
  <c r="N7" i="1"/>
  <c r="H7" i="1"/>
  <c r="H59" i="1"/>
  <c r="B50" i="1"/>
  <c r="H39" i="1"/>
  <c r="B44" i="1"/>
  <c r="H18" i="1"/>
  <c r="B23" i="1"/>
  <c r="M75" i="1"/>
  <c r="Y30" i="1"/>
  <c r="G30" i="1"/>
  <c r="Z123" i="1"/>
  <c r="B125" i="1"/>
  <c r="H125" i="1" s="1"/>
  <c r="S125" i="1"/>
  <c r="F6" i="1"/>
  <c r="Q6" i="1"/>
  <c r="X6" i="1"/>
  <c r="Y100" i="1"/>
  <c r="O123" i="1"/>
  <c r="O122" i="1"/>
  <c r="O111" i="1"/>
  <c r="H120" i="1"/>
  <c r="Z111" i="1"/>
  <c r="I115" i="1"/>
  <c r="N96" i="1"/>
  <c r="U89" i="1"/>
  <c r="AA91" i="1"/>
  <c r="AA70" i="1"/>
  <c r="T72" i="1"/>
  <c r="N72" i="1"/>
  <c r="Z68" i="1"/>
  <c r="U103" i="1"/>
  <c r="Z115" i="1"/>
  <c r="Z93" i="1"/>
  <c r="U73" i="1"/>
  <c r="AA73" i="1"/>
  <c r="U122" i="1"/>
  <c r="N109" i="1"/>
  <c r="H68" i="1"/>
  <c r="D111" i="1"/>
  <c r="P111" i="1" s="1"/>
  <c r="I108" i="1"/>
  <c r="O93" i="1"/>
  <c r="I103" i="1"/>
  <c r="N117" i="1"/>
  <c r="N99" i="1"/>
  <c r="AA123" i="1"/>
  <c r="Z104" i="1"/>
  <c r="O73" i="1"/>
  <c r="H67" i="1"/>
  <c r="I98" i="1"/>
  <c r="T111" i="1"/>
  <c r="O70" i="1"/>
  <c r="AA109" i="1"/>
  <c r="D73" i="1"/>
  <c r="J73" i="1" s="1"/>
  <c r="AA32" i="1"/>
  <c r="T68" i="1"/>
  <c r="I124" i="1"/>
  <c r="O115" i="1"/>
  <c r="T73" i="1"/>
  <c r="Z108" i="1"/>
  <c r="I104" i="1"/>
  <c r="Z29" i="1"/>
  <c r="T108" i="1"/>
  <c r="O18" i="1"/>
  <c r="U28" i="1"/>
  <c r="O124" i="1"/>
  <c r="U59" i="1"/>
  <c r="O63" i="1"/>
  <c r="D52" i="1"/>
  <c r="V52" i="1" s="1"/>
  <c r="U55" i="1"/>
  <c r="H54" i="1"/>
  <c r="O55" i="1"/>
  <c r="N45" i="1"/>
  <c r="N49" i="1"/>
  <c r="I45" i="1"/>
  <c r="C50" i="1"/>
  <c r="U93" i="1"/>
  <c r="O103" i="1"/>
  <c r="D115" i="1"/>
  <c r="V115" i="1" s="1"/>
  <c r="O117" i="1"/>
  <c r="T16" i="1"/>
  <c r="O42" i="1"/>
  <c r="O59" i="1"/>
  <c r="I70" i="1"/>
  <c r="Z59" i="1"/>
  <c r="AA98" i="1"/>
  <c r="U98" i="1"/>
  <c r="T27" i="1"/>
  <c r="H93" i="1"/>
  <c r="Z109" i="1"/>
  <c r="C125" i="1"/>
  <c r="I125" i="1" s="1"/>
  <c r="T20" i="1"/>
  <c r="T93" i="1"/>
  <c r="T57" i="1"/>
  <c r="O19" i="1"/>
  <c r="Z42" i="1"/>
  <c r="O64" i="1"/>
  <c r="U68" i="1"/>
  <c r="I89" i="1"/>
  <c r="H42" i="1"/>
  <c r="I55" i="1"/>
  <c r="T99" i="1"/>
  <c r="T104" i="1"/>
  <c r="U102" i="1"/>
  <c r="T115" i="1"/>
  <c r="Z20" i="1"/>
  <c r="H115" i="1"/>
  <c r="Z99" i="1"/>
  <c r="N57" i="1"/>
  <c r="T109" i="1"/>
  <c r="D123" i="1"/>
  <c r="AB123" i="1" s="1"/>
  <c r="N46" i="1"/>
  <c r="I46" i="1"/>
  <c r="T42" i="1"/>
  <c r="I43" i="1"/>
  <c r="D42" i="1"/>
  <c r="J42" i="1" s="1"/>
  <c r="I42" i="1"/>
  <c r="T34" i="1"/>
  <c r="Z34" i="1"/>
  <c r="H32" i="1"/>
  <c r="N35" i="1"/>
  <c r="N34" i="1"/>
  <c r="U34" i="1"/>
  <c r="T35" i="1"/>
  <c r="AA28" i="1"/>
  <c r="O27" i="1"/>
  <c r="N40" i="1"/>
  <c r="I63" i="1"/>
  <c r="O72" i="1"/>
  <c r="H97" i="1"/>
  <c r="T52" i="1"/>
  <c r="T63" i="1"/>
  <c r="H25" i="1"/>
  <c r="AA45" i="1"/>
  <c r="AA31" i="1"/>
  <c r="O46" i="1"/>
  <c r="H61" i="1"/>
  <c r="T67" i="1"/>
  <c r="AA71" i="1"/>
  <c r="I18" i="1"/>
  <c r="H57" i="1"/>
  <c r="H94" i="1"/>
  <c r="N25" i="1"/>
  <c r="O21" i="1"/>
  <c r="T61" i="1"/>
  <c r="O68" i="1"/>
  <c r="Z25" i="1"/>
  <c r="N54" i="1"/>
  <c r="Z61" i="1"/>
  <c r="I92" i="1"/>
  <c r="T101" i="1"/>
  <c r="U13" i="1"/>
  <c r="H40" i="1"/>
  <c r="AA21" i="1"/>
  <c r="N67" i="1"/>
  <c r="T97" i="1"/>
  <c r="N97" i="1"/>
  <c r="Z63" i="1"/>
  <c r="AA18" i="1"/>
  <c r="D57" i="1"/>
  <c r="AB57" i="1" s="1"/>
  <c r="N94" i="1"/>
  <c r="T94" i="1"/>
  <c r="N20" i="1"/>
  <c r="T71" i="1"/>
  <c r="I112" i="1"/>
  <c r="H63" i="1"/>
  <c r="Z54" i="1"/>
  <c r="I21" i="1"/>
  <c r="T119" i="1"/>
  <c r="T18" i="1"/>
  <c r="N18" i="1"/>
  <c r="D18" i="1"/>
  <c r="AB18" i="1" s="1"/>
  <c r="Z18" i="1"/>
  <c r="U11" i="1"/>
  <c r="I14" i="1"/>
  <c r="T15" i="1"/>
  <c r="Z15" i="1"/>
  <c r="O12" i="1"/>
  <c r="N16" i="1"/>
  <c r="I7" i="1"/>
  <c r="U10" i="1"/>
  <c r="Z14" i="1"/>
  <c r="I8" i="1"/>
  <c r="T9" i="1"/>
  <c r="U9" i="1"/>
  <c r="Z9" i="1"/>
  <c r="E6" i="1"/>
  <c r="U20" i="1"/>
  <c r="I116" i="1"/>
  <c r="N27" i="1"/>
  <c r="N104" i="1"/>
  <c r="O8" i="1"/>
  <c r="O16" i="1"/>
  <c r="O32" i="1"/>
  <c r="U52" i="1"/>
  <c r="U104" i="1"/>
  <c r="I96" i="1"/>
  <c r="AA126" i="1"/>
  <c r="I126" i="1"/>
  <c r="U126" i="1"/>
  <c r="O126" i="1"/>
  <c r="AA108" i="1"/>
  <c r="D8" i="1"/>
  <c r="V8" i="1" s="1"/>
  <c r="O39" i="1"/>
  <c r="N24" i="1"/>
  <c r="H108" i="1"/>
  <c r="Z27" i="1"/>
  <c r="T96" i="1"/>
  <c r="AA16" i="1"/>
  <c r="U35" i="1"/>
  <c r="T114" i="1"/>
  <c r="D112" i="1"/>
  <c r="AB112" i="1" s="1"/>
  <c r="D68" i="1"/>
  <c r="J68" i="1" s="1"/>
  <c r="T126" i="1"/>
  <c r="N126" i="1"/>
  <c r="Z126" i="1"/>
  <c r="H126" i="1"/>
  <c r="Z53" i="1"/>
  <c r="T53" i="1"/>
  <c r="N37" i="1"/>
  <c r="D37" i="1"/>
  <c r="V37" i="1" s="1"/>
  <c r="D33" i="1"/>
  <c r="AB33" i="1" s="1"/>
  <c r="AA36" i="1"/>
  <c r="Z33" i="1"/>
  <c r="T37" i="1"/>
  <c r="Z37" i="1"/>
  <c r="I53" i="1"/>
  <c r="N52" i="1"/>
  <c r="D122" i="1"/>
  <c r="V122" i="1" s="1"/>
  <c r="T123" i="1"/>
  <c r="AA114" i="1"/>
  <c r="U114" i="1"/>
  <c r="D108" i="1"/>
  <c r="V108" i="1" s="1"/>
  <c r="O109" i="1"/>
  <c r="O108" i="1"/>
  <c r="I102" i="1"/>
  <c r="O102" i="1"/>
  <c r="U96" i="1"/>
  <c r="H91" i="1"/>
  <c r="Z73" i="1"/>
  <c r="Z72" i="1"/>
  <c r="N73" i="1"/>
  <c r="N59" i="1"/>
  <c r="H52" i="1"/>
  <c r="U53" i="1"/>
  <c r="D46" i="1"/>
  <c r="U39" i="1"/>
  <c r="C44" i="1"/>
  <c r="O44" i="1" s="1"/>
  <c r="AA43" i="1"/>
  <c r="I39" i="1"/>
  <c r="Z40" i="1"/>
  <c r="AA42" i="1"/>
  <c r="I40" i="1"/>
  <c r="D126" i="1"/>
  <c r="J126" i="1" s="1"/>
  <c r="N122" i="1"/>
  <c r="H123" i="1"/>
  <c r="N123" i="1"/>
  <c r="T124" i="1"/>
  <c r="Z124" i="1"/>
  <c r="N124" i="1"/>
  <c r="H122" i="1"/>
  <c r="Z122" i="1"/>
  <c r="D124" i="1"/>
  <c r="V124" i="1" s="1"/>
  <c r="T116" i="1"/>
  <c r="O112" i="1"/>
  <c r="D120" i="1"/>
  <c r="AB120" i="1" s="1"/>
  <c r="O120" i="1"/>
  <c r="N112" i="1"/>
  <c r="N114" i="1"/>
  <c r="H117" i="1"/>
  <c r="I117" i="1"/>
  <c r="O114" i="1"/>
  <c r="N113" i="1"/>
  <c r="Z116" i="1"/>
  <c r="D119" i="1"/>
  <c r="J119" i="1" s="1"/>
  <c r="AA117" i="1"/>
  <c r="N116" i="1"/>
  <c r="U116" i="1"/>
  <c r="T113" i="1"/>
  <c r="N119" i="1"/>
  <c r="H112" i="1"/>
  <c r="C121" i="1"/>
  <c r="D117" i="1"/>
  <c r="J117" i="1" s="1"/>
  <c r="O116" i="1"/>
  <c r="D113" i="1"/>
  <c r="O119" i="1"/>
  <c r="U119" i="1"/>
  <c r="D114" i="1"/>
  <c r="P114" i="1" s="1"/>
  <c r="D116" i="1"/>
  <c r="H113" i="1"/>
  <c r="AA112" i="1"/>
  <c r="O113" i="1"/>
  <c r="H119" i="1"/>
  <c r="Z117" i="1"/>
  <c r="I119" i="1"/>
  <c r="Z114" i="1"/>
  <c r="H111" i="1"/>
  <c r="U113" i="1"/>
  <c r="T112" i="1"/>
  <c r="I113" i="1"/>
  <c r="AA106" i="1"/>
  <c r="H106" i="1"/>
  <c r="Z106" i="1"/>
  <c r="I107" i="1"/>
  <c r="N106" i="1"/>
  <c r="AA107" i="1"/>
  <c r="U107" i="1"/>
  <c r="I106" i="1"/>
  <c r="T107" i="1"/>
  <c r="D106" i="1"/>
  <c r="D109" i="1"/>
  <c r="D107" i="1"/>
  <c r="O106" i="1"/>
  <c r="Z107" i="1"/>
  <c r="C110" i="1"/>
  <c r="H107" i="1"/>
  <c r="I109" i="1"/>
  <c r="Z102" i="1"/>
  <c r="I101" i="1"/>
  <c r="T102" i="1"/>
  <c r="Z103" i="1"/>
  <c r="D101" i="1"/>
  <c r="D102" i="1"/>
  <c r="C105" i="1"/>
  <c r="D104" i="1"/>
  <c r="N103" i="1"/>
  <c r="O101" i="1"/>
  <c r="H102" i="1"/>
  <c r="D103" i="1"/>
  <c r="O104" i="1"/>
  <c r="H103" i="1"/>
  <c r="U101" i="1"/>
  <c r="D97" i="1"/>
  <c r="J97" i="1" s="1"/>
  <c r="I97" i="1"/>
  <c r="O99" i="1"/>
  <c r="I99" i="1"/>
  <c r="D99" i="1"/>
  <c r="H98" i="1"/>
  <c r="C100" i="1"/>
  <c r="N98" i="1"/>
  <c r="D98" i="1"/>
  <c r="D96" i="1"/>
  <c r="AA99" i="1"/>
  <c r="Z98" i="1"/>
  <c r="O96" i="1"/>
  <c r="O90" i="1"/>
  <c r="U91" i="1"/>
  <c r="O94" i="1"/>
  <c r="AA89" i="1"/>
  <c r="I90" i="1"/>
  <c r="N91" i="1"/>
  <c r="O91" i="1"/>
  <c r="D93" i="1"/>
  <c r="P93" i="1" s="1"/>
  <c r="D94" i="1"/>
  <c r="P94" i="1" s="1"/>
  <c r="U94" i="1"/>
  <c r="AA90" i="1"/>
  <c r="D90" i="1"/>
  <c r="V90" i="1" s="1"/>
  <c r="D91" i="1"/>
  <c r="AB91" i="1" s="1"/>
  <c r="I93" i="1"/>
  <c r="I94" i="1"/>
  <c r="Z91" i="1"/>
  <c r="AA92" i="1"/>
  <c r="C95" i="1"/>
  <c r="U92" i="1"/>
  <c r="D89" i="1"/>
  <c r="D92" i="1"/>
  <c r="AB92" i="1" s="1"/>
  <c r="T89" i="1"/>
  <c r="I72" i="1"/>
  <c r="Z71" i="1"/>
  <c r="N71" i="1"/>
  <c r="D72" i="1"/>
  <c r="AA72" i="1"/>
  <c r="D71" i="1"/>
  <c r="AB71" i="1" s="1"/>
  <c r="H74" i="1"/>
  <c r="I71" i="1"/>
  <c r="T74" i="1"/>
  <c r="Z74" i="1"/>
  <c r="I74" i="1"/>
  <c r="T70" i="1"/>
  <c r="AA74" i="1"/>
  <c r="C75" i="1"/>
  <c r="D70" i="1"/>
  <c r="J70" i="1" s="1"/>
  <c r="Z70" i="1"/>
  <c r="O71" i="1"/>
  <c r="D74" i="1"/>
  <c r="P74" i="1" s="1"/>
  <c r="O74" i="1"/>
  <c r="H70" i="1"/>
  <c r="O67" i="1"/>
  <c r="D67" i="1"/>
  <c r="P67" i="1" s="1"/>
  <c r="C69" i="1"/>
  <c r="U69" i="1" s="1"/>
  <c r="I67" i="1"/>
  <c r="U67" i="1"/>
  <c r="U62" i="1"/>
  <c r="O65" i="1"/>
  <c r="U60" i="1"/>
  <c r="AA59" i="1"/>
  <c r="D60" i="1"/>
  <c r="AB60" i="1" s="1"/>
  <c r="C66" i="1"/>
  <c r="U66" i="1" s="1"/>
  <c r="AA63" i="1"/>
  <c r="N62" i="1"/>
  <c r="D59" i="1"/>
  <c r="P59" i="1" s="1"/>
  <c r="I60" i="1"/>
  <c r="D63" i="1"/>
  <c r="AB63" i="1" s="1"/>
  <c r="T64" i="1"/>
  <c r="H60" i="1"/>
  <c r="Z65" i="1"/>
  <c r="H62" i="1"/>
  <c r="Z62" i="1"/>
  <c r="D64" i="1"/>
  <c r="Z64" i="1"/>
  <c r="N60" i="1"/>
  <c r="D61" i="1"/>
  <c r="D65" i="1"/>
  <c r="J65" i="1" s="1"/>
  <c r="D62" i="1"/>
  <c r="I62" i="1"/>
  <c r="AA62" i="1"/>
  <c r="T60" i="1"/>
  <c r="AA65" i="1"/>
  <c r="N64" i="1"/>
  <c r="I65" i="1"/>
  <c r="N55" i="1"/>
  <c r="O57" i="1"/>
  <c r="I54" i="1"/>
  <c r="U57" i="1"/>
  <c r="I57" i="1"/>
  <c r="AA54" i="1"/>
  <c r="D53" i="1"/>
  <c r="AB53" i="1" s="1"/>
  <c r="H56" i="1"/>
  <c r="AA53" i="1"/>
  <c r="C58" i="1"/>
  <c r="I58" i="1" s="1"/>
  <c r="H53" i="1"/>
  <c r="Z56" i="1"/>
  <c r="D55" i="1"/>
  <c r="N53" i="1"/>
  <c r="T55" i="1"/>
  <c r="Z55" i="1"/>
  <c r="Z47" i="1"/>
  <c r="I49" i="1"/>
  <c r="O49" i="1"/>
  <c r="D48" i="1"/>
  <c r="V48" i="1" s="1"/>
  <c r="U49" i="1"/>
  <c r="T48" i="1"/>
  <c r="N48" i="1"/>
  <c r="H48" i="1"/>
  <c r="D49" i="1"/>
  <c r="D47" i="1"/>
  <c r="I48" i="1"/>
  <c r="U45" i="1"/>
  <c r="U48" i="1"/>
  <c r="D45" i="1"/>
  <c r="O45" i="1"/>
  <c r="O48" i="1"/>
  <c r="AA47" i="1"/>
  <c r="AA40" i="1"/>
  <c r="D40" i="1"/>
  <c r="O40" i="1"/>
  <c r="Z39" i="1"/>
  <c r="D39" i="1"/>
  <c r="J39" i="1" s="1"/>
  <c r="Z43" i="1"/>
  <c r="N43" i="1"/>
  <c r="T39" i="1"/>
  <c r="D43" i="1"/>
  <c r="N39" i="1"/>
  <c r="N36" i="1"/>
  <c r="O31" i="1"/>
  <c r="H36" i="1"/>
  <c r="I31" i="1"/>
  <c r="H31" i="1"/>
  <c r="O35" i="1"/>
  <c r="D36" i="1"/>
  <c r="Z36" i="1"/>
  <c r="D32" i="1"/>
  <c r="AA35" i="1"/>
  <c r="C38" i="1"/>
  <c r="I38" i="1" s="1"/>
  <c r="Z32" i="1"/>
  <c r="N31" i="1"/>
  <c r="D34" i="1"/>
  <c r="O34" i="1"/>
  <c r="I34" i="1"/>
  <c r="Z35" i="1"/>
  <c r="I37" i="1"/>
  <c r="D31" i="1"/>
  <c r="V31" i="1" s="1"/>
  <c r="D35" i="1"/>
  <c r="I26" i="1"/>
  <c r="U29" i="1"/>
  <c r="O26" i="1"/>
  <c r="Z26" i="1"/>
  <c r="U26" i="1"/>
  <c r="D28" i="1"/>
  <c r="J28" i="1" s="1"/>
  <c r="C30" i="1"/>
  <c r="I30" i="1" s="1"/>
  <c r="N26" i="1"/>
  <c r="O29" i="1"/>
  <c r="T26" i="1"/>
  <c r="O28" i="1"/>
  <c r="AA25" i="1"/>
  <c r="D26" i="1"/>
  <c r="AA27" i="1"/>
  <c r="D29" i="1"/>
  <c r="P29" i="1" s="1"/>
  <c r="H29" i="1"/>
  <c r="D27" i="1"/>
  <c r="D24" i="1"/>
  <c r="V24" i="1" s="1"/>
  <c r="AA24" i="1"/>
  <c r="Z28" i="1"/>
  <c r="D25" i="1"/>
  <c r="V25" i="1" s="1"/>
  <c r="I24" i="1"/>
  <c r="I29" i="1"/>
  <c r="U27" i="1"/>
  <c r="T29" i="1"/>
  <c r="O25" i="1"/>
  <c r="U25" i="1"/>
  <c r="D21" i="1"/>
  <c r="J21" i="1" s="1"/>
  <c r="I22" i="1"/>
  <c r="D20" i="1"/>
  <c r="J20" i="1" s="1"/>
  <c r="O22" i="1"/>
  <c r="T21" i="1"/>
  <c r="AA20" i="1"/>
  <c r="H22" i="1"/>
  <c r="I20" i="1"/>
  <c r="I19" i="1"/>
  <c r="U19" i="1"/>
  <c r="Z19" i="1"/>
  <c r="D19" i="1"/>
  <c r="J19" i="1" s="1"/>
  <c r="T19" i="1"/>
  <c r="C23" i="1"/>
  <c r="D22" i="1"/>
  <c r="V22" i="1" s="1"/>
  <c r="N19" i="1"/>
  <c r="N22" i="1"/>
  <c r="D11" i="1"/>
  <c r="P11" i="1" s="1"/>
  <c r="H15" i="1"/>
  <c r="O11" i="1"/>
  <c r="I11" i="1"/>
  <c r="H12" i="1"/>
  <c r="AA14" i="1"/>
  <c r="O15" i="1"/>
  <c r="H11" i="1"/>
  <c r="Z8" i="1"/>
  <c r="D9" i="1"/>
  <c r="D16" i="1"/>
  <c r="T14" i="1"/>
  <c r="I9" i="1"/>
  <c r="H14" i="1"/>
  <c r="Z11" i="1"/>
  <c r="T11" i="1"/>
  <c r="H16" i="1"/>
  <c r="N8" i="1"/>
  <c r="D14" i="1"/>
  <c r="AB14" i="1" s="1"/>
  <c r="AA15" i="1"/>
  <c r="AA9" i="1"/>
  <c r="T10" i="1"/>
  <c r="D10" i="1"/>
  <c r="D13" i="1"/>
  <c r="B17" i="1"/>
  <c r="Z10" i="1"/>
  <c r="I10" i="1"/>
  <c r="D12" i="1"/>
  <c r="J12" i="1" s="1"/>
  <c r="T13" i="1"/>
  <c r="AA13" i="1"/>
  <c r="D7" i="1"/>
  <c r="D15" i="1"/>
  <c r="AA7" i="1"/>
  <c r="AA10" i="1"/>
  <c r="N10" i="1"/>
  <c r="C17" i="1"/>
  <c r="N12" i="1"/>
  <c r="Z13" i="1"/>
  <c r="O13" i="1"/>
  <c r="H13" i="1"/>
  <c r="I15" i="1"/>
  <c r="O52" i="1"/>
  <c r="H28" i="1"/>
  <c r="T28" i="1"/>
  <c r="H96" i="1"/>
  <c r="Z90" i="1"/>
  <c r="N90" i="1"/>
  <c r="H90" i="1"/>
  <c r="AA118" i="1"/>
  <c r="U118" i="1"/>
  <c r="O118" i="1"/>
  <c r="O61" i="1"/>
  <c r="AA61" i="1"/>
  <c r="U61" i="1"/>
  <c r="O56" i="1"/>
  <c r="D56" i="1"/>
  <c r="V56" i="1" s="1"/>
  <c r="AA56" i="1"/>
  <c r="O54" i="1"/>
  <c r="D54" i="1"/>
  <c r="H49" i="1"/>
  <c r="Z49" i="1"/>
  <c r="N21" i="1"/>
  <c r="H21" i="1"/>
  <c r="Z118" i="1"/>
  <c r="H118" i="1"/>
  <c r="D118" i="1"/>
  <c r="T118" i="1"/>
  <c r="H92" i="1"/>
  <c r="N92" i="1"/>
  <c r="U120" i="1"/>
  <c r="AA120" i="1"/>
  <c r="O97" i="1"/>
  <c r="AA97" i="1"/>
  <c r="U64" i="1"/>
  <c r="AA64" i="1"/>
  <c r="H45" i="1"/>
  <c r="T45" i="1"/>
  <c r="Z45" i="1"/>
  <c r="Z120" i="1"/>
  <c r="T120" i="1"/>
  <c r="H101" i="1"/>
  <c r="Z101" i="1"/>
  <c r="H89" i="1"/>
  <c r="N89" i="1"/>
  <c r="AA111" i="1"/>
  <c r="U111" i="1"/>
  <c r="I12" i="1"/>
  <c r="AA12" i="1"/>
  <c r="T65" i="1"/>
  <c r="N65" i="1"/>
  <c r="H8" i="1"/>
  <c r="AA37" i="1"/>
  <c r="O37" i="1"/>
  <c r="J32" i="1" l="1"/>
  <c r="V32" i="1"/>
  <c r="J7" i="1"/>
  <c r="V7" i="1"/>
  <c r="J43" i="1"/>
  <c r="V43" i="1"/>
  <c r="AB46" i="1"/>
  <c r="V46" i="1"/>
  <c r="J52" i="1"/>
  <c r="AB52" i="1"/>
  <c r="J57" i="1"/>
  <c r="J18" i="1"/>
  <c r="V57" i="1"/>
  <c r="P52" i="1"/>
  <c r="H58" i="1"/>
  <c r="AB111" i="1"/>
  <c r="AA58" i="1"/>
  <c r="N50" i="1"/>
  <c r="Z50" i="1"/>
  <c r="H50" i="1"/>
  <c r="T50" i="1"/>
  <c r="B6" i="1"/>
  <c r="T6" i="1" s="1"/>
  <c r="O50" i="1"/>
  <c r="AA50" i="1"/>
  <c r="I50" i="1"/>
  <c r="U50" i="1"/>
  <c r="P18" i="1"/>
  <c r="V18" i="1"/>
  <c r="G6" i="1"/>
  <c r="C6" i="1"/>
  <c r="O6" i="1" s="1"/>
  <c r="P57" i="1"/>
  <c r="P115" i="1"/>
  <c r="V68" i="1"/>
  <c r="Y6" i="1"/>
  <c r="S6" i="1"/>
  <c r="M6" i="1"/>
  <c r="V111" i="1"/>
  <c r="J111" i="1"/>
  <c r="AB122" i="1"/>
  <c r="H69" i="1"/>
  <c r="V117" i="1"/>
  <c r="P73" i="1"/>
  <c r="AB73" i="1"/>
  <c r="V73" i="1"/>
  <c r="AA125" i="1"/>
  <c r="O125" i="1"/>
  <c r="J115" i="1"/>
  <c r="V123" i="1"/>
  <c r="J123" i="1"/>
  <c r="P37" i="1"/>
  <c r="J91" i="1"/>
  <c r="V91" i="1"/>
  <c r="P123" i="1"/>
  <c r="AB94" i="1"/>
  <c r="V20" i="1"/>
  <c r="P91" i="1"/>
  <c r="AB115" i="1"/>
  <c r="P122" i="1"/>
  <c r="J122" i="1"/>
  <c r="AB68" i="1"/>
  <c r="U125" i="1"/>
  <c r="AA66" i="1"/>
  <c r="D50" i="1"/>
  <c r="V94" i="1"/>
  <c r="V119" i="1"/>
  <c r="D125" i="1"/>
  <c r="P125" i="1" s="1"/>
  <c r="N69" i="1"/>
  <c r="T69" i="1"/>
  <c r="J37" i="1"/>
  <c r="P42" i="1"/>
  <c r="AB39" i="1"/>
  <c r="U44" i="1"/>
  <c r="V42" i="1"/>
  <c r="AB42" i="1"/>
  <c r="AB25" i="1"/>
  <c r="V28" i="1"/>
  <c r="P25" i="1"/>
  <c r="J25" i="1"/>
  <c r="N66" i="1"/>
  <c r="D69" i="1"/>
  <c r="J69" i="1" s="1"/>
  <c r="I44" i="1"/>
  <c r="P68" i="1"/>
  <c r="N121" i="1"/>
  <c r="P112" i="1"/>
  <c r="N38" i="1"/>
  <c r="J46" i="1"/>
  <c r="AA44" i="1"/>
  <c r="P46" i="1"/>
  <c r="AB37" i="1"/>
  <c r="P21" i="1"/>
  <c r="V21" i="1"/>
  <c r="AB11" i="1"/>
  <c r="J14" i="1"/>
  <c r="P8" i="1"/>
  <c r="AB8" i="1"/>
  <c r="J8" i="1"/>
  <c r="AB21" i="1"/>
  <c r="J74" i="1"/>
  <c r="AB32" i="1"/>
  <c r="P32" i="1"/>
  <c r="V112" i="1"/>
  <c r="J112" i="1"/>
  <c r="J120" i="1"/>
  <c r="AB126" i="1"/>
  <c r="V126" i="1"/>
  <c r="P126" i="1"/>
  <c r="V53" i="1"/>
  <c r="P53" i="1"/>
  <c r="P119" i="1"/>
  <c r="AB119" i="1"/>
  <c r="AB108" i="1"/>
  <c r="J108" i="1"/>
  <c r="P108" i="1"/>
  <c r="AB93" i="1"/>
  <c r="J92" i="1"/>
  <c r="V93" i="1"/>
  <c r="V74" i="1"/>
  <c r="V71" i="1"/>
  <c r="AB74" i="1"/>
  <c r="J71" i="1"/>
  <c r="I66" i="1"/>
  <c r="J59" i="1"/>
  <c r="O66" i="1"/>
  <c r="J53" i="1"/>
  <c r="D44" i="1"/>
  <c r="J44" i="1" s="1"/>
  <c r="Z125" i="1"/>
  <c r="N125" i="1"/>
  <c r="T125" i="1"/>
  <c r="AB124" i="1"/>
  <c r="P124" i="1"/>
  <c r="J124" i="1"/>
  <c r="H121" i="1"/>
  <c r="T121" i="1"/>
  <c r="P120" i="1"/>
  <c r="V120" i="1"/>
  <c r="AB114" i="1"/>
  <c r="V114" i="1"/>
  <c r="J114" i="1"/>
  <c r="P117" i="1"/>
  <c r="AB117" i="1"/>
  <c r="V113" i="1"/>
  <c r="P113" i="1"/>
  <c r="J113" i="1"/>
  <c r="AB113" i="1"/>
  <c r="U121" i="1"/>
  <c r="AA121" i="1"/>
  <c r="O121" i="1"/>
  <c r="D121" i="1"/>
  <c r="P116" i="1"/>
  <c r="AB116" i="1"/>
  <c r="V116" i="1"/>
  <c r="J116" i="1"/>
  <c r="I121" i="1"/>
  <c r="V109" i="1"/>
  <c r="J109" i="1"/>
  <c r="P109" i="1"/>
  <c r="AB109" i="1"/>
  <c r="J106" i="1"/>
  <c r="AB106" i="1"/>
  <c r="V106" i="1"/>
  <c r="P106" i="1"/>
  <c r="AB107" i="1"/>
  <c r="V107" i="1"/>
  <c r="P107" i="1"/>
  <c r="U110" i="1"/>
  <c r="AA110" i="1"/>
  <c r="I110" i="1"/>
  <c r="O110" i="1"/>
  <c r="Z110" i="1"/>
  <c r="N110" i="1"/>
  <c r="D110" i="1"/>
  <c r="H110" i="1"/>
  <c r="T110" i="1"/>
  <c r="J107" i="1"/>
  <c r="V103" i="1"/>
  <c r="J103" i="1"/>
  <c r="AB103" i="1"/>
  <c r="P103" i="1"/>
  <c r="AB101" i="1"/>
  <c r="P101" i="1"/>
  <c r="V101" i="1"/>
  <c r="T105" i="1"/>
  <c r="Z105" i="1"/>
  <c r="N105" i="1"/>
  <c r="D105" i="1"/>
  <c r="I105" i="1"/>
  <c r="O105" i="1"/>
  <c r="AA105" i="1"/>
  <c r="U105" i="1"/>
  <c r="J101" i="1"/>
  <c r="AB104" i="1"/>
  <c r="P104" i="1"/>
  <c r="V104" i="1"/>
  <c r="J104" i="1"/>
  <c r="V102" i="1"/>
  <c r="P102" i="1"/>
  <c r="AB102" i="1"/>
  <c r="J102" i="1"/>
  <c r="H105" i="1"/>
  <c r="P97" i="1"/>
  <c r="AB97" i="1"/>
  <c r="V97" i="1"/>
  <c r="J98" i="1"/>
  <c r="P98" i="1"/>
  <c r="AB98" i="1"/>
  <c r="V98" i="1"/>
  <c r="AB99" i="1"/>
  <c r="J99" i="1"/>
  <c r="P99" i="1"/>
  <c r="V99" i="1"/>
  <c r="H100" i="1"/>
  <c r="D100" i="1"/>
  <c r="Z100" i="1"/>
  <c r="T100" i="1"/>
  <c r="N100" i="1"/>
  <c r="U100" i="1"/>
  <c r="AA100" i="1"/>
  <c r="O100" i="1"/>
  <c r="J96" i="1"/>
  <c r="V96" i="1"/>
  <c r="P96" i="1"/>
  <c r="AB96" i="1"/>
  <c r="I100" i="1"/>
  <c r="P90" i="1"/>
  <c r="P92" i="1"/>
  <c r="AB90" i="1"/>
  <c r="J90" i="1"/>
  <c r="J94" i="1"/>
  <c r="J93" i="1"/>
  <c r="AB89" i="1"/>
  <c r="J89" i="1"/>
  <c r="V89" i="1"/>
  <c r="P89" i="1"/>
  <c r="AA95" i="1"/>
  <c r="U95" i="1"/>
  <c r="I95" i="1"/>
  <c r="O95" i="1"/>
  <c r="V92" i="1"/>
  <c r="N95" i="1"/>
  <c r="H95" i="1"/>
  <c r="T95" i="1"/>
  <c r="Z95" i="1"/>
  <c r="D95" i="1"/>
  <c r="P71" i="1"/>
  <c r="P72" i="1"/>
  <c r="V72" i="1"/>
  <c r="J72" i="1"/>
  <c r="AB72" i="1"/>
  <c r="Z75" i="1"/>
  <c r="T75" i="1"/>
  <c r="N75" i="1"/>
  <c r="D75" i="1"/>
  <c r="U75" i="1"/>
  <c r="AA75" i="1"/>
  <c r="I75" i="1"/>
  <c r="O75" i="1"/>
  <c r="AB70" i="1"/>
  <c r="P70" i="1"/>
  <c r="V70" i="1"/>
  <c r="H75" i="1"/>
  <c r="I69" i="1"/>
  <c r="AA69" i="1"/>
  <c r="O69" i="1"/>
  <c r="V67" i="1"/>
  <c r="J67" i="1"/>
  <c r="AB67" i="1"/>
  <c r="V63" i="1"/>
  <c r="J60" i="1"/>
  <c r="V60" i="1"/>
  <c r="J63" i="1"/>
  <c r="P60" i="1"/>
  <c r="V59" i="1"/>
  <c r="AB59" i="1"/>
  <c r="P63" i="1"/>
  <c r="AB62" i="1"/>
  <c r="V62" i="1"/>
  <c r="P62" i="1"/>
  <c r="J62" i="1"/>
  <c r="V65" i="1"/>
  <c r="P65" i="1"/>
  <c r="AB65" i="1"/>
  <c r="P64" i="1"/>
  <c r="V64" i="1"/>
  <c r="AB64" i="1"/>
  <c r="J64" i="1"/>
  <c r="T66" i="1"/>
  <c r="Z66" i="1"/>
  <c r="D66" i="1"/>
  <c r="V61" i="1"/>
  <c r="AB61" i="1"/>
  <c r="J61" i="1"/>
  <c r="P61" i="1"/>
  <c r="O58" i="1"/>
  <c r="U58" i="1"/>
  <c r="V55" i="1"/>
  <c r="J55" i="1"/>
  <c r="P55" i="1"/>
  <c r="AB55" i="1"/>
  <c r="P48" i="1"/>
  <c r="AB48" i="1"/>
  <c r="J48" i="1"/>
  <c r="J49" i="1"/>
  <c r="V49" i="1"/>
  <c r="AB49" i="1"/>
  <c r="AB47" i="1"/>
  <c r="P49" i="1"/>
  <c r="V45" i="1"/>
  <c r="P45" i="1"/>
  <c r="AB45" i="1"/>
  <c r="J45" i="1"/>
  <c r="V40" i="1"/>
  <c r="AB40" i="1"/>
  <c r="P40" i="1"/>
  <c r="J40" i="1"/>
  <c r="V39" i="1"/>
  <c r="P39" i="1"/>
  <c r="Z44" i="1"/>
  <c r="T44" i="1"/>
  <c r="N44" i="1"/>
  <c r="H44" i="1"/>
  <c r="AB43" i="1"/>
  <c r="P43" i="1"/>
  <c r="D38" i="1"/>
  <c r="V38" i="1" s="1"/>
  <c r="Z38" i="1"/>
  <c r="T38" i="1"/>
  <c r="AB36" i="1"/>
  <c r="V36" i="1"/>
  <c r="P36" i="1"/>
  <c r="J36" i="1"/>
  <c r="AB35" i="1"/>
  <c r="P35" i="1"/>
  <c r="V35" i="1"/>
  <c r="J35" i="1"/>
  <c r="P31" i="1"/>
  <c r="J31" i="1"/>
  <c r="AB31" i="1"/>
  <c r="V34" i="1"/>
  <c r="J34" i="1"/>
  <c r="P34" i="1"/>
  <c r="AB34" i="1"/>
  <c r="U38" i="1"/>
  <c r="O38" i="1"/>
  <c r="AA38" i="1"/>
  <c r="J29" i="1"/>
  <c r="AA30" i="1"/>
  <c r="P28" i="1"/>
  <c r="O30" i="1"/>
  <c r="U30" i="1"/>
  <c r="AB28" i="1"/>
  <c r="P24" i="1"/>
  <c r="AB24" i="1"/>
  <c r="J24" i="1"/>
  <c r="P27" i="1"/>
  <c r="AB27" i="1"/>
  <c r="V27" i="1"/>
  <c r="J26" i="1"/>
  <c r="P26" i="1"/>
  <c r="AB26" i="1"/>
  <c r="T30" i="1"/>
  <c r="Z30" i="1"/>
  <c r="N30" i="1"/>
  <c r="D30" i="1"/>
  <c r="V26" i="1"/>
  <c r="AB29" i="1"/>
  <c r="V29" i="1"/>
  <c r="J27" i="1"/>
  <c r="AB20" i="1"/>
  <c r="P20" i="1"/>
  <c r="N23" i="1"/>
  <c r="Z23" i="1"/>
  <c r="D23" i="1"/>
  <c r="T23" i="1"/>
  <c r="H23" i="1"/>
  <c r="P22" i="1"/>
  <c r="AB22" i="1"/>
  <c r="P19" i="1"/>
  <c r="V19" i="1"/>
  <c r="AB19" i="1"/>
  <c r="AA23" i="1"/>
  <c r="I23" i="1"/>
  <c r="O23" i="1"/>
  <c r="U23" i="1"/>
  <c r="J22" i="1"/>
  <c r="J11" i="1"/>
  <c r="V11" i="1"/>
  <c r="AB9" i="1"/>
  <c r="P9" i="1"/>
  <c r="V9" i="1"/>
  <c r="J9" i="1"/>
  <c r="P7" i="1"/>
  <c r="V14" i="1"/>
  <c r="P14" i="1"/>
  <c r="AB7" i="1"/>
  <c r="AB16" i="1"/>
  <c r="J16" i="1"/>
  <c r="P16" i="1"/>
  <c r="V16" i="1"/>
  <c r="P15" i="1"/>
  <c r="J15" i="1"/>
  <c r="AB15" i="1"/>
  <c r="V15" i="1"/>
  <c r="V10" i="1"/>
  <c r="P10" i="1"/>
  <c r="AB10" i="1"/>
  <c r="J10" i="1"/>
  <c r="N17" i="1"/>
  <c r="H17" i="1"/>
  <c r="Z17" i="1"/>
  <c r="T17" i="1"/>
  <c r="D17" i="1"/>
  <c r="O17" i="1"/>
  <c r="I17" i="1"/>
  <c r="U17" i="1"/>
  <c r="AA17" i="1"/>
  <c r="P12" i="1"/>
  <c r="AB12" i="1"/>
  <c r="V12" i="1"/>
  <c r="AB13" i="1"/>
  <c r="V13" i="1"/>
  <c r="P13" i="1"/>
  <c r="J13" i="1"/>
  <c r="AB54" i="1"/>
  <c r="J54" i="1"/>
  <c r="P54" i="1"/>
  <c r="V54" i="1"/>
  <c r="AB118" i="1"/>
  <c r="J118" i="1"/>
  <c r="V118" i="1"/>
  <c r="P118" i="1"/>
  <c r="D58" i="1"/>
  <c r="AB58" i="1" s="1"/>
  <c r="T58" i="1"/>
  <c r="N58" i="1"/>
  <c r="P56" i="1"/>
  <c r="AB56" i="1"/>
  <c r="J56" i="1"/>
  <c r="I6" i="1" l="1"/>
  <c r="H6" i="1"/>
  <c r="Z6" i="1"/>
  <c r="V50" i="1"/>
  <c r="AB50" i="1"/>
  <c r="P50" i="1"/>
  <c r="J50" i="1"/>
  <c r="N6" i="1"/>
  <c r="AA6" i="1"/>
  <c r="U6" i="1"/>
  <c r="J125" i="1"/>
  <c r="AB69" i="1"/>
  <c r="D6" i="1"/>
  <c r="J6" i="1" s="1"/>
  <c r="AB125" i="1"/>
  <c r="P69" i="1"/>
  <c r="V125" i="1"/>
  <c r="AB44" i="1"/>
  <c r="J38" i="1"/>
  <c r="P38" i="1"/>
  <c r="V69" i="1"/>
  <c r="P44" i="1"/>
  <c r="V44" i="1"/>
  <c r="AB38" i="1"/>
  <c r="AB121" i="1"/>
  <c r="P121" i="1"/>
  <c r="V121" i="1"/>
  <c r="J121" i="1"/>
  <c r="P110" i="1"/>
  <c r="V110" i="1"/>
  <c r="J110" i="1"/>
  <c r="AB110" i="1"/>
  <c r="AB105" i="1"/>
  <c r="V105" i="1"/>
  <c r="J105" i="1"/>
  <c r="P105" i="1"/>
  <c r="J100" i="1"/>
  <c r="V100" i="1"/>
  <c r="AB100" i="1"/>
  <c r="P100" i="1"/>
  <c r="P95" i="1"/>
  <c r="V95" i="1"/>
  <c r="AB95" i="1"/>
  <c r="J95" i="1"/>
  <c r="V75" i="1"/>
  <c r="AB75" i="1"/>
  <c r="P75" i="1"/>
  <c r="J75" i="1"/>
  <c r="AB66" i="1"/>
  <c r="P66" i="1"/>
  <c r="V66" i="1"/>
  <c r="J66" i="1"/>
  <c r="AB30" i="1"/>
  <c r="P30" i="1"/>
  <c r="V30" i="1"/>
  <c r="J30" i="1"/>
  <c r="V23" i="1"/>
  <c r="P23" i="1"/>
  <c r="J23" i="1"/>
  <c r="AB23" i="1"/>
  <c r="J17" i="1"/>
  <c r="AB17" i="1"/>
  <c r="P17" i="1"/>
  <c r="V17" i="1"/>
  <c r="V58" i="1"/>
  <c r="J58" i="1"/>
  <c r="P58" i="1"/>
  <c r="P6" i="1" l="1"/>
  <c r="AB6" i="1"/>
  <c r="V6" i="1"/>
</calcChain>
</file>

<file path=xl/sharedStrings.xml><?xml version="1.0" encoding="utf-8"?>
<sst xmlns="http://schemas.openxmlformats.org/spreadsheetml/2006/main" count="201" uniqueCount="134">
  <si>
    <t>総人口</t>
    <rPh sb="0" eb="1">
      <t>ソウ</t>
    </rPh>
    <rPh sb="1" eb="3">
      <t>ジンコウ</t>
    </rPh>
    <phoneticPr fontId="2"/>
  </si>
  <si>
    <t>１５歳未満</t>
    <rPh sb="2" eb="3">
      <t>サイ</t>
    </rPh>
    <rPh sb="3" eb="5">
      <t>ミマン</t>
    </rPh>
    <phoneticPr fontId="2"/>
  </si>
  <si>
    <t>１５歳～６４歳</t>
    <rPh sb="2" eb="3">
      <t>サイ</t>
    </rPh>
    <rPh sb="6" eb="7">
      <t>サイ</t>
    </rPh>
    <phoneticPr fontId="2"/>
  </si>
  <si>
    <t>６５歳以上</t>
    <rPh sb="2" eb="3">
      <t>サイ</t>
    </rPh>
    <rPh sb="3" eb="5">
      <t>イジョウ</t>
    </rPh>
    <phoneticPr fontId="2"/>
  </si>
  <si>
    <t>人口</t>
    <rPh sb="0" eb="2">
      <t>ジンコウ</t>
    </rPh>
    <phoneticPr fontId="2"/>
  </si>
  <si>
    <t>構成比</t>
    <rPh sb="0" eb="3">
      <t>コウセイヒ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</si>
  <si>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</si>
  <si>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</si>
  <si>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</si>
  <si>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海老名市総計</t>
    <rPh sb="0" eb="4">
      <t>エビナシ</t>
    </rPh>
    <rPh sb="4" eb="6">
      <t>ソウケイ</t>
    </rPh>
    <phoneticPr fontId="2"/>
  </si>
  <si>
    <t>大谷</t>
    <rPh sb="0" eb="2">
      <t>オオヤ</t>
    </rPh>
    <phoneticPr fontId="2"/>
  </si>
  <si>
    <t>大谷南一丁目</t>
    <rPh sb="0" eb="2">
      <t>オオヤ</t>
    </rPh>
    <rPh sb="2" eb="3">
      <t>ミナミ</t>
    </rPh>
    <rPh sb="3" eb="6">
      <t>イッチョウメ</t>
    </rPh>
    <phoneticPr fontId="2"/>
  </si>
  <si>
    <t>大谷南二丁目</t>
    <rPh sb="0" eb="2">
      <t>オオヤ</t>
    </rPh>
    <rPh sb="2" eb="3">
      <t>ミナミ</t>
    </rPh>
    <rPh sb="3" eb="4">
      <t>ニ</t>
    </rPh>
    <rPh sb="4" eb="6">
      <t>チョウメ</t>
    </rPh>
    <phoneticPr fontId="2"/>
  </si>
  <si>
    <t>大谷南三丁目</t>
    <rPh sb="0" eb="2">
      <t>オオヤ</t>
    </rPh>
    <rPh sb="2" eb="3">
      <t>ミナミ</t>
    </rPh>
    <rPh sb="3" eb="4">
      <t>サン</t>
    </rPh>
    <rPh sb="4" eb="6">
      <t>チョウメ</t>
    </rPh>
    <phoneticPr fontId="2"/>
  </si>
  <si>
    <t>大谷南四丁目</t>
    <rPh sb="0" eb="2">
      <t>オオヤ</t>
    </rPh>
    <rPh sb="2" eb="3">
      <t>ミナミ</t>
    </rPh>
    <rPh sb="3" eb="4">
      <t>ヨン</t>
    </rPh>
    <rPh sb="4" eb="6">
      <t>チョウメ</t>
    </rPh>
    <phoneticPr fontId="2"/>
  </si>
  <si>
    <t>大谷南五丁目</t>
    <rPh sb="0" eb="2">
      <t>オオヤ</t>
    </rPh>
    <rPh sb="2" eb="3">
      <t>ミナミ</t>
    </rPh>
    <rPh sb="3" eb="4">
      <t>ゴ</t>
    </rPh>
    <rPh sb="4" eb="6">
      <t>チョウメ</t>
    </rPh>
    <phoneticPr fontId="2"/>
  </si>
  <si>
    <t>大谷北一丁目</t>
    <rPh sb="0" eb="2">
      <t>オオヤ</t>
    </rPh>
    <rPh sb="2" eb="3">
      <t>キタ</t>
    </rPh>
    <rPh sb="3" eb="4">
      <t>イチ</t>
    </rPh>
    <rPh sb="4" eb="6">
      <t>チョウメ</t>
    </rPh>
    <phoneticPr fontId="2"/>
  </si>
  <si>
    <t>大谷北二丁目</t>
    <rPh sb="0" eb="2">
      <t>オオヤ</t>
    </rPh>
    <rPh sb="2" eb="3">
      <t>キタ</t>
    </rPh>
    <rPh sb="3" eb="4">
      <t>ニ</t>
    </rPh>
    <rPh sb="4" eb="6">
      <t>チョウメ</t>
    </rPh>
    <phoneticPr fontId="2"/>
  </si>
  <si>
    <t>大谷北三丁目</t>
    <rPh sb="0" eb="2">
      <t>オオヤ</t>
    </rPh>
    <rPh sb="2" eb="3">
      <t>キタ</t>
    </rPh>
    <rPh sb="3" eb="4">
      <t>サン</t>
    </rPh>
    <rPh sb="4" eb="6">
      <t>チョウメ</t>
    </rPh>
    <phoneticPr fontId="2"/>
  </si>
  <si>
    <t>大谷北四丁目</t>
    <rPh sb="0" eb="2">
      <t>オオヤ</t>
    </rPh>
    <rPh sb="2" eb="3">
      <t>キタ</t>
    </rPh>
    <rPh sb="3" eb="4">
      <t>ヨン</t>
    </rPh>
    <rPh sb="4" eb="6">
      <t>チョウメ</t>
    </rPh>
    <phoneticPr fontId="2"/>
  </si>
  <si>
    <t>国分寺台１丁目</t>
    <rPh sb="0" eb="3">
      <t>コクブンジ</t>
    </rPh>
    <rPh sb="3" eb="4">
      <t>ダイ</t>
    </rPh>
    <rPh sb="5" eb="7">
      <t>チョウメ</t>
    </rPh>
    <phoneticPr fontId="2"/>
  </si>
  <si>
    <t>国分寺台２丁目</t>
    <rPh sb="0" eb="3">
      <t>コクブンジ</t>
    </rPh>
    <rPh sb="3" eb="4">
      <t>ダイ</t>
    </rPh>
    <rPh sb="5" eb="7">
      <t>チョウメ</t>
    </rPh>
    <phoneticPr fontId="2"/>
  </si>
  <si>
    <t>国分寺台３丁目</t>
    <rPh sb="0" eb="3">
      <t>コクブンジ</t>
    </rPh>
    <rPh sb="3" eb="4">
      <t>ダイ</t>
    </rPh>
    <rPh sb="5" eb="7">
      <t>チョウメ</t>
    </rPh>
    <phoneticPr fontId="2"/>
  </si>
  <si>
    <t>国分寺台４丁目</t>
    <rPh sb="0" eb="3">
      <t>コクブンジ</t>
    </rPh>
    <rPh sb="3" eb="4">
      <t>ダイ</t>
    </rPh>
    <rPh sb="5" eb="7">
      <t>チョウメ</t>
    </rPh>
    <phoneticPr fontId="2"/>
  </si>
  <si>
    <t>国分寺台５丁目</t>
    <rPh sb="0" eb="3">
      <t>コクブンジ</t>
    </rPh>
    <rPh sb="3" eb="4">
      <t>ダイ</t>
    </rPh>
    <rPh sb="5" eb="7">
      <t>チョウメ</t>
    </rPh>
    <phoneticPr fontId="2"/>
  </si>
  <si>
    <t>中新田</t>
    <rPh sb="0" eb="3">
      <t>ナカシンデン</t>
    </rPh>
    <phoneticPr fontId="2"/>
  </si>
  <si>
    <t>中新田一丁目</t>
    <rPh sb="0" eb="3">
      <t>ナカシンデン</t>
    </rPh>
    <rPh sb="3" eb="6">
      <t>イッチョウメ</t>
    </rPh>
    <phoneticPr fontId="2"/>
  </si>
  <si>
    <t>中新田二丁目</t>
    <rPh sb="0" eb="3">
      <t>ナカシンデン</t>
    </rPh>
    <rPh sb="3" eb="4">
      <t>ニ</t>
    </rPh>
    <rPh sb="4" eb="6">
      <t>チョウメ</t>
    </rPh>
    <phoneticPr fontId="2"/>
  </si>
  <si>
    <t>中新田三丁目</t>
    <rPh sb="0" eb="3">
      <t>ナカシンデン</t>
    </rPh>
    <rPh sb="3" eb="6">
      <t>サンチョウメ</t>
    </rPh>
    <phoneticPr fontId="2"/>
  </si>
  <si>
    <t>中新田四丁目</t>
    <rPh sb="0" eb="3">
      <t>ナカシンデン</t>
    </rPh>
    <rPh sb="3" eb="4">
      <t>ヨン</t>
    </rPh>
    <rPh sb="4" eb="6">
      <t>チョウメ</t>
    </rPh>
    <phoneticPr fontId="2"/>
  </si>
  <si>
    <t>中新田五丁目</t>
    <rPh sb="0" eb="3">
      <t>ナカシンデン</t>
    </rPh>
    <rPh sb="3" eb="4">
      <t>ゴ</t>
    </rPh>
    <rPh sb="4" eb="6">
      <t>チョウメ</t>
    </rPh>
    <phoneticPr fontId="2"/>
  </si>
  <si>
    <t>さつき町</t>
    <rPh sb="3" eb="4">
      <t>チョウ</t>
    </rPh>
    <phoneticPr fontId="2"/>
  </si>
  <si>
    <t>河原口</t>
    <rPh sb="0" eb="3">
      <t>カワラグチ</t>
    </rPh>
    <phoneticPr fontId="2"/>
  </si>
  <si>
    <t>上郷</t>
    <rPh sb="0" eb="2">
      <t>カミゴウ</t>
    </rPh>
    <phoneticPr fontId="2"/>
  </si>
  <si>
    <t>上郷一丁目</t>
    <rPh sb="0" eb="2">
      <t>カミゴウ</t>
    </rPh>
    <rPh sb="2" eb="5">
      <t>イッチョウメ</t>
    </rPh>
    <phoneticPr fontId="2"/>
  </si>
  <si>
    <t>上郷二丁目</t>
    <rPh sb="0" eb="2">
      <t>カミゴウ</t>
    </rPh>
    <rPh sb="2" eb="3">
      <t>ニ</t>
    </rPh>
    <rPh sb="3" eb="4">
      <t>チョウ</t>
    </rPh>
    <rPh sb="4" eb="5">
      <t>メ</t>
    </rPh>
    <phoneticPr fontId="2"/>
  </si>
  <si>
    <t>上郷三丁目</t>
    <rPh sb="0" eb="2">
      <t>カミゴウ</t>
    </rPh>
    <rPh sb="2" eb="3">
      <t>サン</t>
    </rPh>
    <rPh sb="3" eb="5">
      <t>チョウメ</t>
    </rPh>
    <phoneticPr fontId="2"/>
  </si>
  <si>
    <t>上郷四丁目</t>
    <rPh sb="0" eb="2">
      <t>カミゴウ</t>
    </rPh>
    <rPh sb="2" eb="3">
      <t>ヨン</t>
    </rPh>
    <rPh sb="3" eb="5">
      <t>チョウメ</t>
    </rPh>
    <phoneticPr fontId="2"/>
  </si>
  <si>
    <t>下今泉一丁目</t>
    <rPh sb="0" eb="3">
      <t>シモイマイズミ</t>
    </rPh>
    <rPh sb="3" eb="6">
      <t>イッチョウメ</t>
    </rPh>
    <phoneticPr fontId="2"/>
  </si>
  <si>
    <t>下今泉二丁目</t>
    <rPh sb="0" eb="3">
      <t>シモイマイズミ</t>
    </rPh>
    <rPh sb="3" eb="4">
      <t>ニ</t>
    </rPh>
    <rPh sb="4" eb="6">
      <t>チョウメ</t>
    </rPh>
    <phoneticPr fontId="2"/>
  </si>
  <si>
    <t>下今泉三丁目</t>
    <rPh sb="0" eb="3">
      <t>シモイマイズミ</t>
    </rPh>
    <rPh sb="3" eb="6">
      <t>サンチョウメ</t>
    </rPh>
    <phoneticPr fontId="2"/>
  </si>
  <si>
    <t>下今泉四丁目</t>
    <rPh sb="0" eb="3">
      <t>シモイマイズミ</t>
    </rPh>
    <rPh sb="3" eb="4">
      <t>ヨン</t>
    </rPh>
    <rPh sb="4" eb="6">
      <t>チョウメ</t>
    </rPh>
    <phoneticPr fontId="2"/>
  </si>
  <si>
    <t>下今泉五丁目</t>
    <rPh sb="0" eb="3">
      <t>シモイマイズミ</t>
    </rPh>
    <rPh sb="3" eb="4">
      <t>ゴ</t>
    </rPh>
    <rPh sb="4" eb="6">
      <t>チョウメ</t>
    </rPh>
    <phoneticPr fontId="2"/>
  </si>
  <si>
    <t>上今泉</t>
    <rPh sb="0" eb="3">
      <t>カミイマイズミ</t>
    </rPh>
    <phoneticPr fontId="2"/>
  </si>
  <si>
    <t>上今泉一丁目</t>
    <rPh sb="0" eb="3">
      <t>カミイマイズミ</t>
    </rPh>
    <rPh sb="3" eb="6">
      <t>イッチョウメ</t>
    </rPh>
    <phoneticPr fontId="2"/>
  </si>
  <si>
    <t>上今泉二丁目</t>
    <rPh sb="0" eb="3">
      <t>カミイマイズミ</t>
    </rPh>
    <rPh sb="3" eb="4">
      <t>ニ</t>
    </rPh>
    <rPh sb="4" eb="6">
      <t>チョウメ</t>
    </rPh>
    <phoneticPr fontId="2"/>
  </si>
  <si>
    <t>上今泉三丁目</t>
    <rPh sb="0" eb="3">
      <t>カミイマイズミ</t>
    </rPh>
    <rPh sb="3" eb="6">
      <t>サンチョウメ</t>
    </rPh>
    <phoneticPr fontId="2"/>
  </si>
  <si>
    <t>上今泉四丁目</t>
    <rPh sb="0" eb="3">
      <t>カミイマイズミ</t>
    </rPh>
    <rPh sb="3" eb="4">
      <t>ヨン</t>
    </rPh>
    <rPh sb="4" eb="6">
      <t>チョウメ</t>
    </rPh>
    <phoneticPr fontId="2"/>
  </si>
  <si>
    <t>上今泉五丁目</t>
    <rPh sb="0" eb="3">
      <t>カミイマイズミ</t>
    </rPh>
    <rPh sb="3" eb="4">
      <t>ゴ</t>
    </rPh>
    <rPh sb="4" eb="6">
      <t>チョウメ</t>
    </rPh>
    <phoneticPr fontId="2"/>
  </si>
  <si>
    <t>上今泉六丁目</t>
    <rPh sb="0" eb="3">
      <t>カミイマイズミ</t>
    </rPh>
    <rPh sb="3" eb="4">
      <t>ロク</t>
    </rPh>
    <rPh sb="4" eb="6">
      <t>チョウメ</t>
    </rPh>
    <phoneticPr fontId="2"/>
  </si>
  <si>
    <t>柏ケ谷</t>
    <rPh sb="0" eb="3">
      <t>カシワガヤ</t>
    </rPh>
    <phoneticPr fontId="2"/>
  </si>
  <si>
    <t>東柏ケ谷一丁目</t>
    <rPh sb="0" eb="4">
      <t>ヒガシカシワガヤ</t>
    </rPh>
    <rPh sb="4" eb="7">
      <t>イッチョウメ</t>
    </rPh>
    <phoneticPr fontId="2"/>
  </si>
  <si>
    <t>東柏ケ谷二丁目</t>
    <rPh sb="0" eb="4">
      <t>ヒガシカシワガヤ</t>
    </rPh>
    <rPh sb="4" eb="5">
      <t>ニ</t>
    </rPh>
    <rPh sb="5" eb="7">
      <t>チョウメ</t>
    </rPh>
    <phoneticPr fontId="2"/>
  </si>
  <si>
    <t>東柏ケ谷三丁目</t>
    <rPh sb="0" eb="4">
      <t>ヒガシカシワガヤ</t>
    </rPh>
    <rPh sb="4" eb="7">
      <t>サンチョウメ</t>
    </rPh>
    <phoneticPr fontId="2"/>
  </si>
  <si>
    <t>東柏ケ谷四丁目</t>
    <rPh sb="0" eb="4">
      <t>ヒガシカシワガヤ</t>
    </rPh>
    <rPh sb="4" eb="5">
      <t>ヨン</t>
    </rPh>
    <rPh sb="5" eb="7">
      <t>チョウメ</t>
    </rPh>
    <phoneticPr fontId="2"/>
  </si>
  <si>
    <t>東柏ケ谷五丁目</t>
    <rPh sb="0" eb="4">
      <t>ヒガシカシワガヤ</t>
    </rPh>
    <rPh sb="4" eb="5">
      <t>ゴ</t>
    </rPh>
    <rPh sb="5" eb="7">
      <t>チョウメ</t>
    </rPh>
    <phoneticPr fontId="2"/>
  </si>
  <si>
    <t>東柏ケ谷六丁目</t>
    <rPh sb="0" eb="4">
      <t>ヒガシカシワガヤ</t>
    </rPh>
    <rPh sb="4" eb="5">
      <t>ロク</t>
    </rPh>
    <rPh sb="5" eb="7">
      <t>チョウメ</t>
    </rPh>
    <phoneticPr fontId="2"/>
  </si>
  <si>
    <t>望地一丁目</t>
    <rPh sb="0" eb="2">
      <t>モウチ</t>
    </rPh>
    <rPh sb="2" eb="3">
      <t>イチ</t>
    </rPh>
    <rPh sb="3" eb="5">
      <t>チョウメ</t>
    </rPh>
    <phoneticPr fontId="2"/>
  </si>
  <si>
    <t>望地二丁目</t>
    <rPh sb="0" eb="2">
      <t>モウチ</t>
    </rPh>
    <rPh sb="2" eb="3">
      <t>ニ</t>
    </rPh>
    <rPh sb="3" eb="5">
      <t>チョウメ</t>
    </rPh>
    <phoneticPr fontId="2"/>
  </si>
  <si>
    <t>勝瀬</t>
    <rPh sb="0" eb="2">
      <t>カツセ</t>
    </rPh>
    <phoneticPr fontId="2"/>
  </si>
  <si>
    <t>中河内</t>
    <rPh sb="0" eb="3">
      <t>ナカゴウチ</t>
    </rPh>
    <phoneticPr fontId="2"/>
  </si>
  <si>
    <t>上河内</t>
    <rPh sb="0" eb="2">
      <t>カミゴウチ</t>
    </rPh>
    <rPh sb="2" eb="3">
      <t>ウチ</t>
    </rPh>
    <phoneticPr fontId="2"/>
  </si>
  <si>
    <t>本郷</t>
    <rPh sb="0" eb="2">
      <t>ホンゴウ</t>
    </rPh>
    <phoneticPr fontId="2"/>
  </si>
  <si>
    <t>門沢橋一丁目</t>
    <rPh sb="0" eb="3">
      <t>カドサワバシ</t>
    </rPh>
    <rPh sb="3" eb="4">
      <t>イチ</t>
    </rPh>
    <rPh sb="4" eb="6">
      <t>チョウメ</t>
    </rPh>
    <phoneticPr fontId="2"/>
  </si>
  <si>
    <t>門沢橋二丁目</t>
    <rPh sb="0" eb="3">
      <t>カドサワバシ</t>
    </rPh>
    <rPh sb="3" eb="4">
      <t>ニ</t>
    </rPh>
    <rPh sb="4" eb="6">
      <t>チョウメ</t>
    </rPh>
    <phoneticPr fontId="2"/>
  </si>
  <si>
    <t>門沢橋三丁目</t>
    <rPh sb="0" eb="3">
      <t>カドサワバシ</t>
    </rPh>
    <rPh sb="3" eb="4">
      <t>サン</t>
    </rPh>
    <rPh sb="4" eb="6">
      <t>チョウメ</t>
    </rPh>
    <phoneticPr fontId="2"/>
  </si>
  <si>
    <t>門沢橋四丁目</t>
    <rPh sb="0" eb="3">
      <t>カドサワバシ</t>
    </rPh>
    <rPh sb="3" eb="4">
      <t>ヨン</t>
    </rPh>
    <rPh sb="4" eb="6">
      <t>チョウメ</t>
    </rPh>
    <phoneticPr fontId="2"/>
  </si>
  <si>
    <t>門沢橋五丁目</t>
    <rPh sb="0" eb="3">
      <t>カドサワバシ</t>
    </rPh>
    <rPh sb="3" eb="4">
      <t>ゴ</t>
    </rPh>
    <rPh sb="4" eb="6">
      <t>チョウメ</t>
    </rPh>
    <phoneticPr fontId="2"/>
  </si>
  <si>
    <t>門沢橋六丁目</t>
    <rPh sb="0" eb="3">
      <t>カドサワバシ</t>
    </rPh>
    <rPh sb="3" eb="4">
      <t>ロク</t>
    </rPh>
    <rPh sb="4" eb="6">
      <t>チョウメ</t>
    </rPh>
    <phoneticPr fontId="2"/>
  </si>
  <si>
    <t>浜田町</t>
    <rPh sb="0" eb="3">
      <t>ハマダチョウ</t>
    </rPh>
    <phoneticPr fontId="2"/>
  </si>
  <si>
    <t>中央一丁目</t>
    <rPh sb="0" eb="2">
      <t>チュウオウ</t>
    </rPh>
    <rPh sb="2" eb="3">
      <t>イチ</t>
    </rPh>
    <rPh sb="3" eb="5">
      <t>チョウメ</t>
    </rPh>
    <phoneticPr fontId="2"/>
  </si>
  <si>
    <t>中央二丁目</t>
    <rPh sb="0" eb="2">
      <t>チュウオウ</t>
    </rPh>
    <rPh sb="2" eb="3">
      <t>ニ</t>
    </rPh>
    <rPh sb="3" eb="5">
      <t>チョウメ</t>
    </rPh>
    <phoneticPr fontId="2"/>
  </si>
  <si>
    <t>中央三丁目</t>
    <rPh sb="0" eb="2">
      <t>チュウオウ</t>
    </rPh>
    <rPh sb="2" eb="3">
      <t>サン</t>
    </rPh>
    <rPh sb="3" eb="5">
      <t>チョウメ</t>
    </rPh>
    <phoneticPr fontId="2"/>
  </si>
  <si>
    <t>国分南一丁目</t>
    <rPh sb="0" eb="3">
      <t>コクブミナミ</t>
    </rPh>
    <rPh sb="3" eb="6">
      <t>イチチョウメ</t>
    </rPh>
    <phoneticPr fontId="2"/>
  </si>
  <si>
    <t>国分南二丁目</t>
    <rPh sb="0" eb="3">
      <t>コクブミナミ</t>
    </rPh>
    <rPh sb="3" eb="4">
      <t>ニ</t>
    </rPh>
    <rPh sb="4" eb="6">
      <t>チョウメ</t>
    </rPh>
    <phoneticPr fontId="2"/>
  </si>
  <si>
    <t>国分南三丁目</t>
    <rPh sb="0" eb="3">
      <t>コクブミナミ</t>
    </rPh>
    <rPh sb="3" eb="6">
      <t>サンチョウメ</t>
    </rPh>
    <phoneticPr fontId="2"/>
  </si>
  <si>
    <t>国分南四丁目</t>
    <rPh sb="0" eb="3">
      <t>コクブミナミ</t>
    </rPh>
    <rPh sb="3" eb="4">
      <t>ヨン</t>
    </rPh>
    <rPh sb="4" eb="6">
      <t>チョウメ</t>
    </rPh>
    <phoneticPr fontId="2"/>
  </si>
  <si>
    <t>国分北一丁目</t>
    <rPh sb="0" eb="3">
      <t>コクブキタ</t>
    </rPh>
    <rPh sb="3" eb="4">
      <t>イチ</t>
    </rPh>
    <rPh sb="4" eb="6">
      <t>チョウメ</t>
    </rPh>
    <phoneticPr fontId="2"/>
  </si>
  <si>
    <t>国分北二丁目</t>
    <rPh sb="0" eb="3">
      <t>コクブキタ</t>
    </rPh>
    <rPh sb="3" eb="4">
      <t>ニ</t>
    </rPh>
    <rPh sb="4" eb="6">
      <t>チョウメ</t>
    </rPh>
    <phoneticPr fontId="2"/>
  </si>
  <si>
    <t>国分北三丁目</t>
    <rPh sb="0" eb="3">
      <t>コクブキタ</t>
    </rPh>
    <rPh sb="3" eb="4">
      <t>サン</t>
    </rPh>
    <rPh sb="4" eb="6">
      <t>チョウメ</t>
    </rPh>
    <phoneticPr fontId="2"/>
  </si>
  <si>
    <t>国分北四丁目</t>
    <rPh sb="0" eb="3">
      <t>コクブキタ</t>
    </rPh>
    <rPh sb="3" eb="4">
      <t>ヨン</t>
    </rPh>
    <rPh sb="4" eb="6">
      <t>チョウメ</t>
    </rPh>
    <phoneticPr fontId="2"/>
  </si>
  <si>
    <t>杉久保南一丁目</t>
    <rPh sb="0" eb="3">
      <t>スギクボ</t>
    </rPh>
    <rPh sb="3" eb="4">
      <t>ミナミ</t>
    </rPh>
    <rPh sb="4" eb="7">
      <t>イッチョウメ</t>
    </rPh>
    <phoneticPr fontId="2"/>
  </si>
  <si>
    <t>杉久保南二丁目</t>
    <rPh sb="0" eb="3">
      <t>スギクボ</t>
    </rPh>
    <rPh sb="3" eb="4">
      <t>ミナミ</t>
    </rPh>
    <rPh sb="4" eb="5">
      <t>ニ</t>
    </rPh>
    <rPh sb="5" eb="7">
      <t>チョウメ</t>
    </rPh>
    <phoneticPr fontId="2"/>
  </si>
  <si>
    <t>杉久保南三丁目</t>
    <rPh sb="0" eb="3">
      <t>スギクボ</t>
    </rPh>
    <rPh sb="3" eb="4">
      <t>ミナミ</t>
    </rPh>
    <rPh sb="4" eb="7">
      <t>サンチョウメ</t>
    </rPh>
    <phoneticPr fontId="2"/>
  </si>
  <si>
    <t>杉久保南四丁目</t>
    <rPh sb="0" eb="3">
      <t>スギクボ</t>
    </rPh>
    <rPh sb="3" eb="4">
      <t>ミナミ</t>
    </rPh>
    <rPh sb="4" eb="5">
      <t>ヨン</t>
    </rPh>
    <rPh sb="5" eb="7">
      <t>チョウメ</t>
    </rPh>
    <phoneticPr fontId="2"/>
  </si>
  <si>
    <t>杉久保南五丁目</t>
    <rPh sb="0" eb="3">
      <t>スギクボ</t>
    </rPh>
    <rPh sb="3" eb="4">
      <t>ミナミ</t>
    </rPh>
    <rPh sb="4" eb="5">
      <t>ゴ</t>
    </rPh>
    <rPh sb="5" eb="7">
      <t>チョウメ</t>
    </rPh>
    <phoneticPr fontId="2"/>
  </si>
  <si>
    <t>杉久保北一丁目</t>
    <rPh sb="0" eb="3">
      <t>スギクボ</t>
    </rPh>
    <rPh sb="3" eb="4">
      <t>キタ</t>
    </rPh>
    <rPh sb="4" eb="7">
      <t>イッチョウメ</t>
    </rPh>
    <phoneticPr fontId="2"/>
  </si>
  <si>
    <t>杉久保北二丁目</t>
    <rPh sb="0" eb="3">
      <t>スギクボ</t>
    </rPh>
    <rPh sb="3" eb="4">
      <t>キタ</t>
    </rPh>
    <rPh sb="4" eb="5">
      <t>ニ</t>
    </rPh>
    <rPh sb="5" eb="7">
      <t>チョウメ</t>
    </rPh>
    <phoneticPr fontId="2"/>
  </si>
  <si>
    <t>杉久保北三丁目</t>
    <rPh sb="0" eb="3">
      <t>スギクボ</t>
    </rPh>
    <rPh sb="3" eb="4">
      <t>キタ</t>
    </rPh>
    <rPh sb="4" eb="5">
      <t>サン</t>
    </rPh>
    <rPh sb="5" eb="7">
      <t>チョウメ</t>
    </rPh>
    <phoneticPr fontId="2"/>
  </si>
  <si>
    <t>杉久保北四丁目</t>
    <rPh sb="0" eb="3">
      <t>スギクボ</t>
    </rPh>
    <rPh sb="3" eb="4">
      <t>キタ</t>
    </rPh>
    <rPh sb="4" eb="5">
      <t>ヨン</t>
    </rPh>
    <rPh sb="5" eb="7">
      <t>チョウメ</t>
    </rPh>
    <phoneticPr fontId="2"/>
  </si>
  <si>
    <t>杉久保北五丁目</t>
    <rPh sb="0" eb="3">
      <t>スギクボ</t>
    </rPh>
    <rPh sb="3" eb="4">
      <t>キタ</t>
    </rPh>
    <rPh sb="4" eb="5">
      <t>ゴ</t>
    </rPh>
    <rPh sb="5" eb="7">
      <t>チョウメ</t>
    </rPh>
    <phoneticPr fontId="2"/>
  </si>
  <si>
    <t>今里一丁目</t>
    <rPh sb="0" eb="2">
      <t>イマザト</t>
    </rPh>
    <rPh sb="2" eb="5">
      <t>イッチョウメ</t>
    </rPh>
    <phoneticPr fontId="2"/>
  </si>
  <si>
    <t>今里二丁目</t>
    <rPh sb="0" eb="2">
      <t>イマザト</t>
    </rPh>
    <rPh sb="2" eb="5">
      <t>ニチョウメ</t>
    </rPh>
    <phoneticPr fontId="2"/>
  </si>
  <si>
    <t>今里三丁目</t>
    <rPh sb="0" eb="2">
      <t>イマザト</t>
    </rPh>
    <rPh sb="2" eb="5">
      <t>サンチョウメ</t>
    </rPh>
    <phoneticPr fontId="2"/>
  </si>
  <si>
    <t>上郷　計</t>
    <rPh sb="0" eb="2">
      <t>カミゴウ</t>
    </rPh>
    <rPh sb="3" eb="4">
      <t>ケイ</t>
    </rPh>
    <phoneticPr fontId="2"/>
  </si>
  <si>
    <t>大谷　計</t>
    <rPh sb="0" eb="2">
      <t>オオヤ</t>
    </rPh>
    <rPh sb="3" eb="4">
      <t>ケイ</t>
    </rPh>
    <phoneticPr fontId="2"/>
  </si>
  <si>
    <t>国分寺台　計</t>
    <rPh sb="0" eb="3">
      <t>コクブンジ</t>
    </rPh>
    <rPh sb="3" eb="4">
      <t>ダイ</t>
    </rPh>
    <rPh sb="5" eb="6">
      <t>ケイ</t>
    </rPh>
    <phoneticPr fontId="2"/>
  </si>
  <si>
    <t>中新田　計</t>
    <rPh sb="0" eb="3">
      <t>ナカシンデン</t>
    </rPh>
    <rPh sb="4" eb="5">
      <t>ケイ</t>
    </rPh>
    <phoneticPr fontId="2"/>
  </si>
  <si>
    <t>下今泉　計</t>
    <rPh sb="0" eb="3">
      <t>シモイマイズミ</t>
    </rPh>
    <rPh sb="4" eb="5">
      <t>ケイ</t>
    </rPh>
    <phoneticPr fontId="2"/>
  </si>
  <si>
    <t>上今泉　計</t>
    <rPh sb="0" eb="3">
      <t>カミイマイズミ</t>
    </rPh>
    <rPh sb="4" eb="5">
      <t>ケイ</t>
    </rPh>
    <phoneticPr fontId="2"/>
  </si>
  <si>
    <t>今里　計</t>
    <rPh sb="0" eb="2">
      <t>イマザト</t>
    </rPh>
    <rPh sb="3" eb="4">
      <t>ケイ</t>
    </rPh>
    <phoneticPr fontId="2"/>
  </si>
  <si>
    <t>東柏ケ谷　計</t>
    <rPh sb="0" eb="4">
      <t>ヒガシカシワガヤ</t>
    </rPh>
    <rPh sb="5" eb="6">
      <t>ケイ</t>
    </rPh>
    <phoneticPr fontId="2"/>
  </si>
  <si>
    <t>望地　計</t>
    <rPh sb="0" eb="2">
      <t>モウチ</t>
    </rPh>
    <rPh sb="3" eb="4">
      <t>ケイ</t>
    </rPh>
    <phoneticPr fontId="2"/>
  </si>
  <si>
    <t>門沢橋　計</t>
    <rPh sb="0" eb="3">
      <t>カドサワバシ</t>
    </rPh>
    <rPh sb="4" eb="5">
      <t>ケイ</t>
    </rPh>
    <phoneticPr fontId="2"/>
  </si>
  <si>
    <t>国分南　計</t>
    <rPh sb="0" eb="3">
      <t>コクブミナミ</t>
    </rPh>
    <rPh sb="4" eb="5">
      <t>ケイ</t>
    </rPh>
    <phoneticPr fontId="2"/>
  </si>
  <si>
    <t>国分北　計</t>
    <rPh sb="0" eb="3">
      <t>コクブキタ</t>
    </rPh>
    <rPh sb="4" eb="5">
      <t>ケイ</t>
    </rPh>
    <phoneticPr fontId="2"/>
  </si>
  <si>
    <t>杉久保　計</t>
    <rPh sb="0" eb="3">
      <t>スギクボ</t>
    </rPh>
    <rPh sb="4" eb="5">
      <t>ケイ</t>
    </rPh>
    <phoneticPr fontId="2"/>
  </si>
  <si>
    <t>中野一丁目</t>
    <rPh sb="0" eb="2">
      <t>ナカノ</t>
    </rPh>
    <rPh sb="2" eb="3">
      <t>イチ</t>
    </rPh>
    <rPh sb="3" eb="4">
      <t>チョウ</t>
    </rPh>
    <rPh sb="4" eb="5">
      <t>メ</t>
    </rPh>
    <phoneticPr fontId="2"/>
  </si>
  <si>
    <t>中野二丁目</t>
    <rPh sb="0" eb="2">
      <t>ナカノ</t>
    </rPh>
    <rPh sb="2" eb="3">
      <t>ニ</t>
    </rPh>
    <rPh sb="3" eb="4">
      <t>チョウ</t>
    </rPh>
    <rPh sb="4" eb="5">
      <t>メ</t>
    </rPh>
    <phoneticPr fontId="2"/>
  </si>
  <si>
    <t>中野三丁目</t>
    <rPh sb="0" eb="2">
      <t>ナカノ</t>
    </rPh>
    <rPh sb="2" eb="3">
      <t>サン</t>
    </rPh>
    <rPh sb="3" eb="4">
      <t>チョウ</t>
    </rPh>
    <rPh sb="4" eb="5">
      <t>メ</t>
    </rPh>
    <phoneticPr fontId="2"/>
  </si>
  <si>
    <t>中野　計</t>
    <rPh sb="0" eb="2">
      <t>ナカノ</t>
    </rPh>
    <rPh sb="3" eb="4">
      <t>ケイ</t>
    </rPh>
    <phoneticPr fontId="2"/>
  </si>
  <si>
    <t>河原口一丁目</t>
    <rPh sb="0" eb="3">
      <t>カワラグチ</t>
    </rPh>
    <rPh sb="3" eb="6">
      <t>１チョウメ</t>
    </rPh>
    <phoneticPr fontId="2"/>
  </si>
  <si>
    <t>河原口二丁目</t>
    <rPh sb="0" eb="3">
      <t>カワラグチ</t>
    </rPh>
    <rPh sb="3" eb="6">
      <t>２チョウメ</t>
    </rPh>
    <phoneticPr fontId="2"/>
  </si>
  <si>
    <t>河原口三丁目</t>
    <rPh sb="0" eb="3">
      <t>カワラグチ</t>
    </rPh>
    <rPh sb="3" eb="6">
      <t>３チョウメ</t>
    </rPh>
    <phoneticPr fontId="2"/>
  </si>
  <si>
    <t>河原口四丁目</t>
    <rPh sb="0" eb="3">
      <t>カワラグチ</t>
    </rPh>
    <rPh sb="3" eb="6">
      <t>４チョウメ</t>
    </rPh>
    <phoneticPr fontId="2"/>
  </si>
  <si>
    <t>河原口五丁目</t>
    <rPh sb="0" eb="3">
      <t>カワラグチ</t>
    </rPh>
    <rPh sb="3" eb="6">
      <t>５チョウメ</t>
    </rPh>
    <phoneticPr fontId="2"/>
  </si>
  <si>
    <t>河原口　計</t>
    <rPh sb="0" eb="3">
      <t>カワラグチ</t>
    </rPh>
    <rPh sb="4" eb="5">
      <t>ケイ</t>
    </rPh>
    <phoneticPr fontId="2"/>
  </si>
  <si>
    <t>うち７５歳以上</t>
    <rPh sb="4" eb="5">
      <t>サイ</t>
    </rPh>
    <rPh sb="5" eb="7">
      <t>イジョウ</t>
    </rPh>
    <phoneticPr fontId="2"/>
  </si>
  <si>
    <t>扇町</t>
    <rPh sb="0" eb="2">
      <t>オウギチョウ</t>
    </rPh>
    <phoneticPr fontId="2"/>
  </si>
  <si>
    <t>めぐみ町</t>
    <rPh sb="3" eb="4">
      <t>チョウ</t>
    </rPh>
    <phoneticPr fontId="2"/>
  </si>
  <si>
    <t>泉一丁目</t>
    <rPh sb="0" eb="1">
      <t>イズミ</t>
    </rPh>
    <rPh sb="1" eb="2">
      <t>イチ</t>
    </rPh>
    <rPh sb="2" eb="4">
      <t>チョウメ</t>
    </rPh>
    <phoneticPr fontId="2"/>
  </si>
  <si>
    <t>泉二丁目</t>
    <rPh sb="0" eb="1">
      <t>イズミ</t>
    </rPh>
    <rPh sb="1" eb="2">
      <t>ニ</t>
    </rPh>
    <rPh sb="2" eb="4">
      <t>チョウメ</t>
    </rPh>
    <phoneticPr fontId="2"/>
  </si>
  <si>
    <t>泉　計</t>
    <rPh sb="0" eb="1">
      <t>イズミ</t>
    </rPh>
    <rPh sb="2" eb="3">
      <t>ケイ</t>
    </rPh>
    <phoneticPr fontId="2"/>
  </si>
  <si>
    <t>x</t>
  </si>
  <si>
    <t>中央　計</t>
    <rPh sb="0" eb="2">
      <t>チュウオウ</t>
    </rPh>
    <rPh sb="3" eb="4">
      <t>ケイ</t>
    </rPh>
    <phoneticPr fontId="2"/>
  </si>
  <si>
    <t>-</t>
    <phoneticPr fontId="2"/>
  </si>
  <si>
    <t>社家一丁目</t>
    <rPh sb="2" eb="3">
      <t>イチ</t>
    </rPh>
    <rPh sb="3" eb="5">
      <t>チョウメ</t>
    </rPh>
    <phoneticPr fontId="2"/>
  </si>
  <si>
    <t>社家二丁目</t>
    <rPh sb="2" eb="3">
      <t>ニ</t>
    </rPh>
    <rPh sb="3" eb="5">
      <t>チョウメ</t>
    </rPh>
    <phoneticPr fontId="2"/>
  </si>
  <si>
    <t>社家三丁目</t>
    <rPh sb="2" eb="3">
      <t>サン</t>
    </rPh>
    <rPh sb="3" eb="5">
      <t>チョウメ</t>
    </rPh>
    <phoneticPr fontId="2"/>
  </si>
  <si>
    <t>社家四丁目</t>
    <rPh sb="2" eb="3">
      <t>ヨン</t>
    </rPh>
    <rPh sb="3" eb="5">
      <t>チョウメ</t>
    </rPh>
    <phoneticPr fontId="2"/>
  </si>
  <si>
    <t>社家五丁目</t>
    <rPh sb="2" eb="3">
      <t>ゴ</t>
    </rPh>
    <rPh sb="3" eb="5">
      <t>チョウメ</t>
    </rPh>
    <phoneticPr fontId="2"/>
  </si>
  <si>
    <t>社家六丁目</t>
    <rPh sb="2" eb="3">
      <t>ロク</t>
    </rPh>
    <rPh sb="3" eb="5">
      <t>チョウメ</t>
    </rPh>
    <phoneticPr fontId="2"/>
  </si>
  <si>
    <t>社家　計</t>
    <rPh sb="3" eb="4">
      <t>ケイ</t>
    </rPh>
    <phoneticPr fontId="2"/>
  </si>
  <si>
    <t>海老名市町丁・字別人口構成比　（令和５年１月１日現在）</t>
    <rPh sb="0" eb="3">
      <t>エビナ</t>
    </rPh>
    <rPh sb="3" eb="4">
      <t>シ</t>
    </rPh>
    <rPh sb="4" eb="5">
      <t>マチ</t>
    </rPh>
    <rPh sb="5" eb="6">
      <t>チョウ</t>
    </rPh>
    <rPh sb="7" eb="8">
      <t>アザ</t>
    </rPh>
    <rPh sb="8" eb="9">
      <t>ベツ</t>
    </rPh>
    <rPh sb="9" eb="11">
      <t>ジンコウ</t>
    </rPh>
    <rPh sb="11" eb="14">
      <t>コウセイヒ</t>
    </rPh>
    <rPh sb="16" eb="18">
      <t>レイワ</t>
    </rPh>
    <rPh sb="19" eb="20">
      <t>ネン</t>
    </rPh>
    <rPh sb="20" eb="21">
      <t>ヘイネン</t>
    </rPh>
    <rPh sb="21" eb="22">
      <t>ガツ</t>
    </rPh>
    <rPh sb="23" eb="24">
      <t>ヒ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</si>
</sst>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5" fillId="0" borderId="3" xfId="2" applyFont="1" applyBorder="1" applyAlignment="1">
      <alignment vertical="center" wrapText="1"/>
    </xf>
    <xf numFmtId="10" fontId="5" fillId="0" borderId="3" xfId="1" applyNumberFormat="1" applyFont="1" applyBorder="1">
      <alignment vertical="center"/>
    </xf>
    <xf numFmtId="0" fontId="5" fillId="0" borderId="4" xfId="0" applyFont="1" applyBorder="1">
      <alignment vertical="center"/>
    </xf>
    <xf numFmtId="38" fontId="5" fillId="0" borderId="4" xfId="2" applyFont="1" applyBorder="1" applyAlignment="1">
      <alignment vertical="center" wrapText="1"/>
    </xf>
    <xf numFmtId="38" fontId="5" fillId="0" borderId="5" xfId="2" applyFont="1" applyBorder="1">
      <alignment vertical="center"/>
    </xf>
    <xf numFmtId="38" fontId="5" fillId="0" borderId="4" xfId="2" applyFont="1" applyBorder="1">
      <alignment vertical="center"/>
    </xf>
    <xf numFmtId="10" fontId="5" fillId="0" borderId="4" xfId="1" applyNumberFormat="1" applyFont="1" applyBorder="1">
      <alignment vertical="center"/>
    </xf>
    <xf numFmtId="0" fontId="5" fillId="0" borderId="6" xfId="0" applyFont="1" applyBorder="1">
      <alignment vertical="center"/>
    </xf>
    <xf numFmtId="38" fontId="5" fillId="0" borderId="6" xfId="2" applyFont="1" applyBorder="1" applyAlignment="1">
      <alignment vertical="center" wrapText="1"/>
    </xf>
    <xf numFmtId="38" fontId="5" fillId="0" borderId="6" xfId="2" applyFont="1" applyBorder="1">
      <alignment vertical="center"/>
    </xf>
    <xf numFmtId="10" fontId="5" fillId="0" borderId="6" xfId="1" applyNumberFormat="1" applyFont="1" applyBorder="1">
      <alignment vertical="center"/>
    </xf>
    <xf numFmtId="38" fontId="5" fillId="0" borderId="7" xfId="2" applyFont="1" applyBorder="1" applyAlignment="1">
      <alignment vertical="center" wrapText="1"/>
    </xf>
    <xf numFmtId="38" fontId="5" fillId="0" borderId="7" xfId="2" applyFont="1" applyBorder="1">
      <alignment vertical="center"/>
    </xf>
    <xf numFmtId="10" fontId="5" fillId="0" borderId="7" xfId="1" applyNumberFormat="1" applyFont="1" applyBorder="1">
      <alignment vertical="center"/>
    </xf>
    <xf numFmtId="0" fontId="5" fillId="0" borderId="8" xfId="0" applyFont="1" applyBorder="1">
      <alignment vertical="center"/>
    </xf>
    <xf numFmtId="38" fontId="5" fillId="0" borderId="9" xfId="2" applyFont="1" applyBorder="1" applyAlignment="1">
      <alignment vertical="center" wrapText="1"/>
    </xf>
    <xf numFmtId="38" fontId="5" fillId="0" borderId="9" xfId="2" applyFont="1" applyBorder="1">
      <alignment vertical="center"/>
    </xf>
    <xf numFmtId="10" fontId="5" fillId="0" borderId="8" xfId="1" applyNumberFormat="1" applyFont="1" applyBorder="1">
      <alignment vertical="center"/>
    </xf>
    <xf numFmtId="38" fontId="5" fillId="0" borderId="2" xfId="2" applyFont="1" applyBorder="1" applyAlignment="1">
      <alignment vertical="center" wrapText="1"/>
    </xf>
    <xf numFmtId="38" fontId="5" fillId="0" borderId="2" xfId="2" applyFont="1" applyBorder="1">
      <alignment vertical="center"/>
    </xf>
    <xf numFmtId="10" fontId="5" fillId="0" borderId="1" xfId="1" applyNumberFormat="1" applyFont="1" applyBorder="1">
      <alignment vertical="center"/>
    </xf>
    <xf numFmtId="0" fontId="5" fillId="0" borderId="9" xfId="0" applyFont="1" applyBorder="1">
      <alignment vertical="center"/>
    </xf>
    <xf numFmtId="10" fontId="5" fillId="0" borderId="9" xfId="1" applyNumberFormat="1" applyFont="1" applyBorder="1">
      <alignment vertical="center"/>
    </xf>
    <xf numFmtId="38" fontId="5" fillId="0" borderId="8" xfId="2" applyFont="1" applyBorder="1">
      <alignment vertical="center"/>
    </xf>
    <xf numFmtId="0" fontId="5" fillId="0" borderId="10" xfId="0" applyFont="1" applyBorder="1">
      <alignment vertical="center"/>
    </xf>
    <xf numFmtId="38" fontId="5" fillId="0" borderId="10" xfId="2" applyFont="1" applyBorder="1" applyAlignment="1">
      <alignment vertical="center" wrapText="1"/>
    </xf>
    <xf numFmtId="38" fontId="5" fillId="0" borderId="10" xfId="2" applyFont="1" applyBorder="1">
      <alignment vertical="center"/>
    </xf>
    <xf numFmtId="10" fontId="5" fillId="0" borderId="10" xfId="1" applyNumberFormat="1" applyFont="1" applyBorder="1">
      <alignment vertical="center"/>
    </xf>
    <xf numFmtId="0" fontId="5" fillId="0" borderId="11" xfId="0" applyFont="1" applyBorder="1">
      <alignment vertical="center"/>
    </xf>
    <xf numFmtId="38" fontId="5" fillId="0" borderId="11" xfId="2" applyFont="1" applyBorder="1" applyAlignment="1">
      <alignment vertical="center" wrapText="1"/>
    </xf>
    <xf numFmtId="38" fontId="5" fillId="0" borderId="11" xfId="2" applyFont="1" applyBorder="1">
      <alignment vertical="center"/>
    </xf>
    <xf numFmtId="10" fontId="5" fillId="0" borderId="11" xfId="1" applyNumberFormat="1" applyFont="1" applyBorder="1">
      <alignment vertical="center"/>
    </xf>
    <xf numFmtId="38" fontId="5" fillId="0" borderId="8" xfId="2" applyFont="1" applyBorder="1" applyAlignment="1">
      <alignment vertical="center" wrapText="1"/>
    </xf>
    <xf numFmtId="0" fontId="5" fillId="0" borderId="2" xfId="0" applyFont="1" applyBorder="1">
      <alignment vertical="center"/>
    </xf>
    <xf numFmtId="10" fontId="5" fillId="0" borderId="2" xfId="1" applyNumberFormat="1" applyFont="1" applyBorder="1">
      <alignment vertical="center"/>
    </xf>
    <xf numFmtId="0" fontId="5" fillId="0" borderId="15" xfId="0" applyFont="1" applyBorder="1">
      <alignment vertical="center"/>
    </xf>
    <xf numFmtId="38" fontId="5" fillId="0" borderId="15" xfId="2" applyFont="1" applyBorder="1" applyAlignment="1">
      <alignment vertical="center" wrapText="1"/>
    </xf>
    <xf numFmtId="38" fontId="5" fillId="0" borderId="15" xfId="2" applyFont="1" applyBorder="1">
      <alignment vertical="center"/>
    </xf>
    <xf numFmtId="10" fontId="5" fillId="0" borderId="15" xfId="1" applyNumberFormat="1" applyFont="1" applyBorder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0" fontId="5" fillId="0" borderId="8" xfId="0" applyNumberFormat="1" applyFont="1" applyBorder="1">
      <alignment vertical="center"/>
    </xf>
    <xf numFmtId="0" fontId="0" fillId="0" borderId="18" xfId="0" applyBorder="1">
      <alignment vertical="center"/>
    </xf>
    <xf numFmtId="0" fontId="5" fillId="2" borderId="8" xfId="0" applyFont="1" applyFill="1" applyBorder="1">
      <alignment vertical="center"/>
    </xf>
    <xf numFmtId="38" fontId="5" fillId="2" borderId="8" xfId="2" applyFont="1" applyFill="1" applyBorder="1">
      <alignment vertical="center"/>
    </xf>
    <xf numFmtId="10" fontId="5" fillId="2" borderId="8" xfId="1" applyNumberFormat="1" applyFont="1" applyFill="1" applyBorder="1">
      <alignment vertical="center"/>
    </xf>
    <xf numFmtId="38" fontId="5" fillId="2" borderId="9" xfId="2" applyFont="1" applyFill="1" applyBorder="1">
      <alignment vertical="center"/>
    </xf>
    <xf numFmtId="38" fontId="5" fillId="2" borderId="9" xfId="2" applyFont="1" applyFill="1" applyBorder="1" applyAlignment="1">
      <alignment vertical="center" wrapText="1"/>
    </xf>
    <xf numFmtId="10" fontId="5" fillId="2" borderId="9" xfId="1" applyNumberFormat="1" applyFont="1" applyFill="1" applyBorder="1">
      <alignment vertical="center"/>
    </xf>
    <xf numFmtId="38" fontId="5" fillId="2" borderId="8" xfId="0" applyNumberFormat="1" applyFont="1" applyFill="1" applyBorder="1">
      <alignment vertical="center"/>
    </xf>
    <xf numFmtId="38" fontId="5" fillId="2" borderId="8" xfId="2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top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38" fontId="5" fillId="0" borderId="6" xfId="2" applyFont="1" applyBorder="1" applyProtection="1">
      <alignment vertical="center"/>
      <protection locked="0"/>
    </xf>
    <xf numFmtId="38" fontId="5" fillId="0" borderId="7" xfId="2" applyFont="1" applyBorder="1" applyProtection="1">
      <alignment vertical="center"/>
      <protection locked="0"/>
    </xf>
    <xf numFmtId="38" fontId="5" fillId="0" borderId="4" xfId="2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38" fontId="5" fillId="0" borderId="1" xfId="2" applyFont="1" applyBorder="1" applyProtection="1">
      <alignment vertical="center"/>
      <protection locked="0"/>
    </xf>
    <xf numFmtId="38" fontId="5" fillId="0" borderId="9" xfId="2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38" fontId="5" fillId="0" borderId="10" xfId="2" applyFont="1" applyBorder="1" applyProtection="1">
      <alignment vertical="center"/>
      <protection locked="0"/>
    </xf>
    <xf numFmtId="38" fontId="5" fillId="0" borderId="2" xfId="2" applyFont="1" applyBorder="1" applyProtection="1">
      <alignment vertical="center"/>
      <protection locked="0"/>
    </xf>
    <xf numFmtId="0" fontId="5" fillId="0" borderId="15" xfId="2" applyNumberFormat="1" applyFont="1" applyBorder="1" applyProtection="1">
      <alignment vertical="center"/>
      <protection locked="0"/>
    </xf>
    <xf numFmtId="38" fontId="5" fillId="0" borderId="15" xfId="2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38" fontId="5" fillId="0" borderId="11" xfId="2" applyFont="1" applyBorder="1" applyProtection="1">
      <alignment vertical="center"/>
      <protection locked="0"/>
    </xf>
    <xf numFmtId="10" fontId="5" fillId="0" borderId="11" xfId="1" applyNumberFormat="1" applyFont="1" applyBorder="1" applyProtection="1">
      <alignment vertical="center"/>
      <protection locked="0"/>
    </xf>
    <xf numFmtId="10" fontId="5" fillId="0" borderId="11" xfId="1" applyNumberFormat="1" applyFont="1" applyBorder="1" applyAlignment="1" applyProtection="1">
      <alignment horizontal="right" vertical="center"/>
      <protection locked="0"/>
    </xf>
    <xf numFmtId="10" fontId="5" fillId="0" borderId="6" xfId="1" applyNumberFormat="1" applyFont="1" applyBorder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 wrapText="1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10" fontId="5" fillId="0" borderId="1" xfId="1" applyNumberFormat="1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38" fontId="5" fillId="0" borderId="8" xfId="2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2" borderId="9" xfId="0" applyFont="1" applyFill="1" applyBorder="1" applyProtection="1">
      <alignment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24"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99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6"/>
  <sheetViews>
    <sheetView tabSelected="1" view="pageBreakPreview" zoomScaleNormal="50" zoomScaleSheetLayoutView="100" workbookViewId="0">
      <pane ySplit="5" topLeftCell="A6" activePane="bottomLeft" state="frozen"/>
      <selection pane="bottomLeft" sqref="A1:XFD1"/>
    </sheetView>
  </sheetViews>
  <sheetFormatPr defaultColWidth="9" defaultRowHeight="13.2" x14ac:dyDescent="0.2"/>
  <cols>
    <col min="1" max="1" width="19.44140625" customWidth="1"/>
    <col min="2" max="28" width="8.88671875" customWidth="1"/>
    <col min="29" max="16384" width="9" style="54"/>
  </cols>
  <sheetData>
    <row r="1" spans="1:30" ht="30" customHeight="1" x14ac:dyDescent="0.2">
      <c r="A1" s="59" t="s">
        <v>133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30" ht="18.899999999999999" customHeight="1" x14ac:dyDescent="0.2">
      <c r="A2" s="1"/>
      <c r="B2" s="60" t="s">
        <v>0</v>
      </c>
      <c r="C2" s="61"/>
      <c r="D2" s="62"/>
      <c r="E2" s="60" t="s">
        <v>1</v>
      </c>
      <c r="F2" s="61"/>
      <c r="G2" s="61"/>
      <c r="H2" s="61"/>
      <c r="I2" s="61"/>
      <c r="J2" s="62"/>
      <c r="K2" s="60" t="s">
        <v>2</v>
      </c>
      <c r="L2" s="61"/>
      <c r="M2" s="61"/>
      <c r="N2" s="61"/>
      <c r="O2" s="61"/>
      <c r="P2" s="62"/>
      <c r="Q2" s="60" t="s">
        <v>3</v>
      </c>
      <c r="R2" s="61"/>
      <c r="S2" s="61"/>
      <c r="T2" s="61"/>
      <c r="U2" s="61"/>
      <c r="V2" s="61"/>
      <c r="W2" s="42"/>
      <c r="X2" s="42"/>
      <c r="Y2" s="42"/>
      <c r="Z2" s="42"/>
      <c r="AA2" s="42"/>
      <c r="AB2" s="43"/>
    </row>
    <row r="3" spans="1:30" ht="18.899999999999999" customHeight="1" x14ac:dyDescent="0.2">
      <c r="A3" s="2"/>
      <c r="B3" s="63"/>
      <c r="C3" s="64"/>
      <c r="D3" s="65"/>
      <c r="E3" s="66"/>
      <c r="F3" s="67"/>
      <c r="G3" s="67"/>
      <c r="H3" s="67"/>
      <c r="I3" s="67"/>
      <c r="J3" s="68"/>
      <c r="K3" s="66"/>
      <c r="L3" s="67"/>
      <c r="M3" s="67"/>
      <c r="N3" s="67"/>
      <c r="O3" s="67"/>
      <c r="P3" s="68"/>
      <c r="Q3" s="56"/>
      <c r="R3" s="57"/>
      <c r="S3" s="57"/>
      <c r="T3" s="57"/>
      <c r="U3" s="57"/>
      <c r="V3" s="58"/>
      <c r="W3" s="69" t="s">
        <v>117</v>
      </c>
      <c r="X3" s="70"/>
      <c r="Y3" s="70"/>
      <c r="Z3" s="70"/>
      <c r="AA3" s="70"/>
      <c r="AB3" s="71"/>
    </row>
    <row r="4" spans="1:30" ht="18.899999999999999" customHeight="1" x14ac:dyDescent="0.2">
      <c r="A4" s="2"/>
      <c r="B4" s="66"/>
      <c r="C4" s="67"/>
      <c r="D4" s="68"/>
      <c r="E4" s="69" t="s">
        <v>4</v>
      </c>
      <c r="F4" s="70"/>
      <c r="G4" s="71"/>
      <c r="H4" s="69" t="s">
        <v>5</v>
      </c>
      <c r="I4" s="70"/>
      <c r="J4" s="71"/>
      <c r="K4" s="69" t="s">
        <v>4</v>
      </c>
      <c r="L4" s="70"/>
      <c r="M4" s="71"/>
      <c r="N4" s="69" t="s">
        <v>5</v>
      </c>
      <c r="O4" s="70"/>
      <c r="P4" s="71"/>
      <c r="Q4" s="69" t="s">
        <v>4</v>
      </c>
      <c r="R4" s="70"/>
      <c r="S4" s="71"/>
      <c r="T4" s="69" t="s">
        <v>5</v>
      </c>
      <c r="U4" s="70"/>
      <c r="V4" s="70"/>
      <c r="W4" s="72" t="s">
        <v>4</v>
      </c>
      <c r="X4" s="72"/>
      <c r="Y4" s="72"/>
      <c r="Z4" s="72" t="s">
        <v>5</v>
      </c>
      <c r="AA4" s="72"/>
      <c r="AB4" s="72"/>
    </row>
    <row r="5" spans="1:30" ht="18.899999999999999" customHeight="1" thickBot="1" x14ac:dyDescent="0.25">
      <c r="A5" s="45"/>
      <c r="B5" s="73" t="s">
        <v>6</v>
      </c>
      <c r="C5" s="73" t="s">
        <v>7</v>
      </c>
      <c r="D5" s="73" t="s">
        <v>8</v>
      </c>
      <c r="E5" s="73" t="s">
        <v>6</v>
      </c>
      <c r="F5" s="73" t="s">
        <v>7</v>
      </c>
      <c r="G5" s="73" t="s">
        <v>8</v>
      </c>
      <c r="H5" s="73" t="s">
        <v>6</v>
      </c>
      <c r="I5" s="73" t="s">
        <v>7</v>
      </c>
      <c r="J5" s="73" t="s">
        <v>8</v>
      </c>
      <c r="K5" s="73" t="s">
        <v>6</v>
      </c>
      <c r="L5" s="73" t="s">
        <v>7</v>
      </c>
      <c r="M5" s="73" t="s">
        <v>8</v>
      </c>
      <c r="N5" s="73" t="s">
        <v>6</v>
      </c>
      <c r="O5" s="73" t="s">
        <v>7</v>
      </c>
      <c r="P5" s="73" t="s">
        <v>8</v>
      </c>
      <c r="Q5" s="73" t="s">
        <v>6</v>
      </c>
      <c r="R5" s="73" t="s">
        <v>7</v>
      </c>
      <c r="S5" s="73" t="s">
        <v>8</v>
      </c>
      <c r="T5" s="73" t="s">
        <v>6</v>
      </c>
      <c r="U5" s="73" t="s">
        <v>7</v>
      </c>
      <c r="V5" s="74" t="s">
        <v>8</v>
      </c>
      <c r="W5" s="75" t="s">
        <v>6</v>
      </c>
      <c r="X5" s="75" t="s">
        <v>7</v>
      </c>
      <c r="Y5" s="75" t="s">
        <v>8</v>
      </c>
      <c r="Z5" s="75" t="s">
        <v>6</v>
      </c>
      <c r="AA5" s="75" t="s">
        <v>7</v>
      </c>
      <c r="AB5" s="75" t="s">
        <v>8</v>
      </c>
    </row>
    <row r="6" spans="1:30" s="55" customFormat="1" ht="29.25" customHeight="1" thickTop="1" thickBot="1" x14ac:dyDescent="0.25">
      <c r="A6" s="103" t="s">
        <v>9</v>
      </c>
      <c r="B6" s="3">
        <f t="shared" ref="B6:Y6" si="0">B17+B23+B30+B31+B38+B44+B50+B58+B59+B66+B69+B70+B71+B75+B82+B86+B87+B88+B95+B96+B100+B105+B110+B121+B122+B125+B126</f>
        <v>69910</v>
      </c>
      <c r="C6" s="3">
        <f t="shared" si="0"/>
        <v>69059</v>
      </c>
      <c r="D6" s="3">
        <f t="shared" si="0"/>
        <v>138969</v>
      </c>
      <c r="E6" s="3">
        <f t="shared" si="0"/>
        <v>9139</v>
      </c>
      <c r="F6" s="3">
        <f t="shared" si="0"/>
        <v>8608</v>
      </c>
      <c r="G6" s="3">
        <f t="shared" ref="G6" si="1">G17+G23+G30+G31+G38+G44+G50+G58+G59+G66+G69+G70+G71+G75+G82+G86+G87+G88+G95+G96+G100+G105+G110+G121+G122+G125+G126</f>
        <v>17747</v>
      </c>
      <c r="H6" s="4">
        <f>E6/$B$6</f>
        <v>0.13072521813760549</v>
      </c>
      <c r="I6" s="4">
        <f>F6/$C$6</f>
        <v>0.12464704093601124</v>
      </c>
      <c r="J6" s="4">
        <f>G6/$D$6</f>
        <v>0.12770473990602221</v>
      </c>
      <c r="K6" s="3">
        <f t="shared" si="0"/>
        <v>45200</v>
      </c>
      <c r="L6" s="3">
        <f t="shared" si="0"/>
        <v>41732</v>
      </c>
      <c r="M6" s="3">
        <f t="shared" si="0"/>
        <v>86932</v>
      </c>
      <c r="N6" s="4">
        <f>K6/$B$6</f>
        <v>0.64654555857531115</v>
      </c>
      <c r="O6" s="4">
        <f>L6/$C$6</f>
        <v>0.60429487829247452</v>
      </c>
      <c r="P6" s="4">
        <f>M6/$D$6</f>
        <v>0.62554958300052532</v>
      </c>
      <c r="Q6" s="3">
        <f t="shared" si="0"/>
        <v>15571</v>
      </c>
      <c r="R6" s="3">
        <f t="shared" si="0"/>
        <v>18719</v>
      </c>
      <c r="S6" s="3">
        <f t="shared" ref="S6" si="2">S17+S23+S30+S31+S38+S44+S50+S58+S59+S66+S69+S70+S71+S75+S82+S86+S87+S88+S95+S96+S100+S105+S110+S121+S122+S125+S126</f>
        <v>34290</v>
      </c>
      <c r="T6" s="4">
        <f>Q6/$B$6</f>
        <v>0.22272922328708339</v>
      </c>
      <c r="U6" s="4">
        <f>R6/$C$6</f>
        <v>0.27105808077151422</v>
      </c>
      <c r="V6" s="4">
        <f>S6/$D$6</f>
        <v>0.24674567709345249</v>
      </c>
      <c r="W6" s="3">
        <f t="shared" si="0"/>
        <v>7926</v>
      </c>
      <c r="X6" s="3">
        <f t="shared" si="0"/>
        <v>10347</v>
      </c>
      <c r="Y6" s="3">
        <f t="shared" si="0"/>
        <v>18273</v>
      </c>
      <c r="Z6" s="4">
        <f>W6/$B$6</f>
        <v>0.11337433843513088</v>
      </c>
      <c r="AA6" s="4">
        <f>X6/$C$6</f>
        <v>0.14982840759350699</v>
      </c>
      <c r="AB6" s="4">
        <f>Y6/$D$6</f>
        <v>0.13148975670833063</v>
      </c>
      <c r="AD6" s="54"/>
    </row>
    <row r="7" spans="1:30" s="55" customFormat="1" ht="28.5" customHeight="1" thickTop="1" x14ac:dyDescent="0.2">
      <c r="A7" s="76" t="s">
        <v>10</v>
      </c>
      <c r="B7" s="6">
        <f t="shared" ref="B7:B16" si="3">E7+K7+Q7</f>
        <v>5</v>
      </c>
      <c r="C7" s="6">
        <f t="shared" ref="C7:C16" si="4">F7+L7+R7</f>
        <v>8</v>
      </c>
      <c r="D7" s="7">
        <f t="shared" ref="D7:D43" si="5">B7+C7</f>
        <v>13</v>
      </c>
      <c r="E7" s="76">
        <v>1</v>
      </c>
      <c r="F7" s="76">
        <v>0</v>
      </c>
      <c r="G7" s="5">
        <f t="shared" ref="G7:G68" si="6">E7+F7</f>
        <v>1</v>
      </c>
      <c r="H7" s="9">
        <f>E7/B7</f>
        <v>0.2</v>
      </c>
      <c r="I7" s="9">
        <f t="shared" ref="I7:I40" si="7">F7/C7</f>
        <v>0</v>
      </c>
      <c r="J7" s="9">
        <f t="shared" ref="J7:J40" si="8">G7/D7</f>
        <v>7.6923076923076927E-2</v>
      </c>
      <c r="K7" s="76">
        <v>4</v>
      </c>
      <c r="L7" s="76">
        <v>4</v>
      </c>
      <c r="M7" s="5">
        <f t="shared" ref="M7:M68" si="9">K7+L7</f>
        <v>8</v>
      </c>
      <c r="N7" s="9">
        <f>K7/B7</f>
        <v>0.8</v>
      </c>
      <c r="O7" s="9">
        <f t="shared" ref="O7:O40" si="10">L7/C7</f>
        <v>0.5</v>
      </c>
      <c r="P7" s="9">
        <f t="shared" ref="P7:P40" si="11">M7/D7</f>
        <v>0.61538461538461542</v>
      </c>
      <c r="Q7" s="79">
        <v>0</v>
      </c>
      <c r="R7" s="79">
        <v>4</v>
      </c>
      <c r="S7" s="8">
        <f t="shared" ref="S7:S68" si="12">Q7+R7</f>
        <v>4</v>
      </c>
      <c r="T7" s="9">
        <f t="shared" ref="T7:V8" si="13">Q7/B7</f>
        <v>0</v>
      </c>
      <c r="U7" s="9">
        <f t="shared" si="13"/>
        <v>0.5</v>
      </c>
      <c r="V7" s="9">
        <f t="shared" si="13"/>
        <v>0.30769230769230771</v>
      </c>
      <c r="W7" s="76">
        <v>0</v>
      </c>
      <c r="X7" s="76">
        <v>4</v>
      </c>
      <c r="Y7" s="5">
        <f t="shared" ref="Y7:Y68" si="14">W7+X7</f>
        <v>4</v>
      </c>
      <c r="Z7" s="9">
        <f>W7/B7</f>
        <v>0</v>
      </c>
      <c r="AA7" s="9">
        <f t="shared" ref="AA7:AB7" si="15">X7/C7</f>
        <v>0.5</v>
      </c>
      <c r="AB7" s="9">
        <f t="shared" si="15"/>
        <v>0.30769230769230771</v>
      </c>
      <c r="AD7" s="54"/>
    </row>
    <row r="8" spans="1:30" s="55" customFormat="1" ht="28.5" customHeight="1" x14ac:dyDescent="0.2">
      <c r="A8" s="80" t="s">
        <v>11</v>
      </c>
      <c r="B8" s="11">
        <f t="shared" si="3"/>
        <v>18</v>
      </c>
      <c r="C8" s="11">
        <f t="shared" si="4"/>
        <v>23</v>
      </c>
      <c r="D8" s="12">
        <f t="shared" si="5"/>
        <v>41</v>
      </c>
      <c r="E8" s="77">
        <v>0</v>
      </c>
      <c r="F8" s="77">
        <v>2</v>
      </c>
      <c r="G8" s="12">
        <f t="shared" si="6"/>
        <v>2</v>
      </c>
      <c r="H8" s="13">
        <f t="shared" ref="H8:H40" si="16">E8/B8</f>
        <v>0</v>
      </c>
      <c r="I8" s="13">
        <f t="shared" si="7"/>
        <v>8.6956521739130432E-2</v>
      </c>
      <c r="J8" s="13">
        <f t="shared" si="8"/>
        <v>4.878048780487805E-2</v>
      </c>
      <c r="K8" s="77">
        <v>12</v>
      </c>
      <c r="L8" s="77">
        <v>11</v>
      </c>
      <c r="M8" s="12">
        <f t="shared" si="9"/>
        <v>23</v>
      </c>
      <c r="N8" s="13">
        <f t="shared" ref="N8:N40" si="17">K8/B8</f>
        <v>0.66666666666666663</v>
      </c>
      <c r="O8" s="13">
        <f t="shared" si="10"/>
        <v>0.47826086956521741</v>
      </c>
      <c r="P8" s="13">
        <f t="shared" si="11"/>
        <v>0.56097560975609762</v>
      </c>
      <c r="Q8" s="77">
        <v>6</v>
      </c>
      <c r="R8" s="77">
        <v>10</v>
      </c>
      <c r="S8" s="12">
        <f t="shared" si="12"/>
        <v>16</v>
      </c>
      <c r="T8" s="13">
        <f t="shared" si="13"/>
        <v>0.33333333333333331</v>
      </c>
      <c r="U8" s="13">
        <f t="shared" si="13"/>
        <v>0.43478260869565216</v>
      </c>
      <c r="V8" s="13">
        <f t="shared" si="13"/>
        <v>0.3902439024390244</v>
      </c>
      <c r="W8" s="80">
        <v>2</v>
      </c>
      <c r="X8" s="80">
        <v>4</v>
      </c>
      <c r="Y8" s="10">
        <f t="shared" si="14"/>
        <v>6</v>
      </c>
      <c r="Z8" s="13">
        <f t="shared" ref="Z8:Z70" si="18">W8/B8</f>
        <v>0.1111111111111111</v>
      </c>
      <c r="AA8" s="13">
        <f t="shared" ref="AA8:AA70" si="19">X8/C8</f>
        <v>0.17391304347826086</v>
      </c>
      <c r="AB8" s="13">
        <f t="shared" ref="AB8:AB70" si="20">Y8/D8</f>
        <v>0.14634146341463414</v>
      </c>
      <c r="AD8" s="54"/>
    </row>
    <row r="9" spans="1:30" s="55" customFormat="1" ht="28.5" customHeight="1" x14ac:dyDescent="0.2">
      <c r="A9" s="80" t="s">
        <v>12</v>
      </c>
      <c r="B9" s="11">
        <f t="shared" si="3"/>
        <v>341</v>
      </c>
      <c r="C9" s="11">
        <f t="shared" si="4"/>
        <v>380</v>
      </c>
      <c r="D9" s="12">
        <f t="shared" si="5"/>
        <v>721</v>
      </c>
      <c r="E9" s="77">
        <v>53</v>
      </c>
      <c r="F9" s="77">
        <v>58</v>
      </c>
      <c r="G9" s="12">
        <f t="shared" si="6"/>
        <v>111</v>
      </c>
      <c r="H9" s="13">
        <f t="shared" si="16"/>
        <v>0.15542521994134897</v>
      </c>
      <c r="I9" s="13">
        <f t="shared" si="7"/>
        <v>0.15263157894736842</v>
      </c>
      <c r="J9" s="13">
        <f t="shared" si="8"/>
        <v>0.15395284327323161</v>
      </c>
      <c r="K9" s="77">
        <v>209</v>
      </c>
      <c r="L9" s="77">
        <v>220</v>
      </c>
      <c r="M9" s="12">
        <f t="shared" si="9"/>
        <v>429</v>
      </c>
      <c r="N9" s="13">
        <f t="shared" si="17"/>
        <v>0.61290322580645162</v>
      </c>
      <c r="O9" s="13">
        <f t="shared" si="10"/>
        <v>0.57894736842105265</v>
      </c>
      <c r="P9" s="13">
        <f t="shared" si="11"/>
        <v>0.59500693481276001</v>
      </c>
      <c r="Q9" s="77">
        <v>79</v>
      </c>
      <c r="R9" s="77">
        <v>102</v>
      </c>
      <c r="S9" s="12">
        <f t="shared" si="12"/>
        <v>181</v>
      </c>
      <c r="T9" s="13">
        <f t="shared" ref="T9:T40" si="21">Q9/B9</f>
        <v>0.2316715542521994</v>
      </c>
      <c r="U9" s="13">
        <f t="shared" ref="U9:U40" si="22">R9/C9</f>
        <v>0.26842105263157895</v>
      </c>
      <c r="V9" s="13">
        <f t="shared" ref="V9:V40" si="23">S9/D9</f>
        <v>0.25104022191400832</v>
      </c>
      <c r="W9" s="80">
        <v>41</v>
      </c>
      <c r="X9" s="80">
        <v>56</v>
      </c>
      <c r="Y9" s="10">
        <f t="shared" si="14"/>
        <v>97</v>
      </c>
      <c r="Z9" s="13">
        <f t="shared" si="18"/>
        <v>0.12023460410557185</v>
      </c>
      <c r="AA9" s="13">
        <f t="shared" si="19"/>
        <v>0.14736842105263157</v>
      </c>
      <c r="AB9" s="13">
        <f t="shared" si="20"/>
        <v>0.13453536754507628</v>
      </c>
      <c r="AD9" s="54"/>
    </row>
    <row r="10" spans="1:30" s="55" customFormat="1" ht="28.5" customHeight="1" x14ac:dyDescent="0.2">
      <c r="A10" s="80" t="s">
        <v>13</v>
      </c>
      <c r="B10" s="11">
        <f t="shared" si="3"/>
        <v>639</v>
      </c>
      <c r="C10" s="11">
        <f t="shared" si="4"/>
        <v>696</v>
      </c>
      <c r="D10" s="12">
        <f t="shared" si="5"/>
        <v>1335</v>
      </c>
      <c r="E10" s="77">
        <v>71</v>
      </c>
      <c r="F10" s="77">
        <v>82</v>
      </c>
      <c r="G10" s="12">
        <f t="shared" si="6"/>
        <v>153</v>
      </c>
      <c r="H10" s="13">
        <f t="shared" si="16"/>
        <v>0.1111111111111111</v>
      </c>
      <c r="I10" s="13">
        <f t="shared" si="7"/>
        <v>0.11781609195402298</v>
      </c>
      <c r="J10" s="13">
        <f t="shared" si="8"/>
        <v>0.1146067415730337</v>
      </c>
      <c r="K10" s="77">
        <v>363</v>
      </c>
      <c r="L10" s="77">
        <v>376</v>
      </c>
      <c r="M10" s="12">
        <f t="shared" si="9"/>
        <v>739</v>
      </c>
      <c r="N10" s="13">
        <f t="shared" si="17"/>
        <v>0.568075117370892</v>
      </c>
      <c r="O10" s="13">
        <f t="shared" si="10"/>
        <v>0.54022988505747127</v>
      </c>
      <c r="P10" s="13">
        <f t="shared" si="11"/>
        <v>0.55355805243445688</v>
      </c>
      <c r="Q10" s="77">
        <v>205</v>
      </c>
      <c r="R10" s="77">
        <v>238</v>
      </c>
      <c r="S10" s="12">
        <f t="shared" si="12"/>
        <v>443</v>
      </c>
      <c r="T10" s="13">
        <f t="shared" si="21"/>
        <v>0.32081377151799689</v>
      </c>
      <c r="U10" s="13">
        <f t="shared" si="22"/>
        <v>0.34195402298850575</v>
      </c>
      <c r="V10" s="13">
        <f t="shared" si="23"/>
        <v>0.33183520599250937</v>
      </c>
      <c r="W10" s="80">
        <v>112</v>
      </c>
      <c r="X10" s="80">
        <v>133</v>
      </c>
      <c r="Y10" s="10">
        <f t="shared" si="14"/>
        <v>245</v>
      </c>
      <c r="Z10" s="13">
        <f t="shared" si="18"/>
        <v>0.17527386541471049</v>
      </c>
      <c r="AA10" s="13">
        <f t="shared" si="19"/>
        <v>0.19109195402298851</v>
      </c>
      <c r="AB10" s="13">
        <f t="shared" si="20"/>
        <v>0.18352059925093633</v>
      </c>
      <c r="AD10" s="54"/>
    </row>
    <row r="11" spans="1:30" s="55" customFormat="1" ht="28.5" customHeight="1" x14ac:dyDescent="0.2">
      <c r="A11" s="80" t="s">
        <v>14</v>
      </c>
      <c r="B11" s="11">
        <f t="shared" si="3"/>
        <v>643</v>
      </c>
      <c r="C11" s="11">
        <f t="shared" si="4"/>
        <v>575</v>
      </c>
      <c r="D11" s="12">
        <f t="shared" si="5"/>
        <v>1218</v>
      </c>
      <c r="E11" s="77">
        <v>87</v>
      </c>
      <c r="F11" s="77">
        <v>81</v>
      </c>
      <c r="G11" s="12">
        <f t="shared" si="6"/>
        <v>168</v>
      </c>
      <c r="H11" s="13">
        <f t="shared" si="16"/>
        <v>0.13530326594090203</v>
      </c>
      <c r="I11" s="13">
        <f t="shared" si="7"/>
        <v>0.1408695652173913</v>
      </c>
      <c r="J11" s="13">
        <f t="shared" si="8"/>
        <v>0.13793103448275862</v>
      </c>
      <c r="K11" s="77">
        <v>427</v>
      </c>
      <c r="L11" s="77">
        <v>367</v>
      </c>
      <c r="M11" s="12">
        <f t="shared" si="9"/>
        <v>794</v>
      </c>
      <c r="N11" s="13">
        <f t="shared" si="17"/>
        <v>0.66407465007776045</v>
      </c>
      <c r="O11" s="13">
        <f t="shared" si="10"/>
        <v>0.63826086956521744</v>
      </c>
      <c r="P11" s="13">
        <f t="shared" si="11"/>
        <v>0.65188834154351394</v>
      </c>
      <c r="Q11" s="77">
        <v>129</v>
      </c>
      <c r="R11" s="77">
        <v>127</v>
      </c>
      <c r="S11" s="12">
        <f t="shared" si="12"/>
        <v>256</v>
      </c>
      <c r="T11" s="13">
        <f t="shared" si="21"/>
        <v>0.20062208398133749</v>
      </c>
      <c r="U11" s="13">
        <f t="shared" si="22"/>
        <v>0.22086956521739132</v>
      </c>
      <c r="V11" s="13">
        <f t="shared" si="23"/>
        <v>0.21018062397372742</v>
      </c>
      <c r="W11" s="80">
        <v>54</v>
      </c>
      <c r="X11" s="80">
        <v>64</v>
      </c>
      <c r="Y11" s="10">
        <f t="shared" si="14"/>
        <v>118</v>
      </c>
      <c r="Z11" s="13">
        <f t="shared" si="18"/>
        <v>8.3981337480559873E-2</v>
      </c>
      <c r="AA11" s="13">
        <f t="shared" si="19"/>
        <v>0.11130434782608696</v>
      </c>
      <c r="AB11" s="13">
        <f t="shared" si="20"/>
        <v>9.688013136288999E-2</v>
      </c>
    </row>
    <row r="12" spans="1:30" s="55" customFormat="1" ht="28.5" customHeight="1" x14ac:dyDescent="0.2">
      <c r="A12" s="80" t="s">
        <v>15</v>
      </c>
      <c r="B12" s="11">
        <f t="shared" si="3"/>
        <v>27</v>
      </c>
      <c r="C12" s="11">
        <f t="shared" si="4"/>
        <v>37</v>
      </c>
      <c r="D12" s="12">
        <f t="shared" si="5"/>
        <v>64</v>
      </c>
      <c r="E12" s="77">
        <v>2</v>
      </c>
      <c r="F12" s="77">
        <v>6</v>
      </c>
      <c r="G12" s="12">
        <f t="shared" si="6"/>
        <v>8</v>
      </c>
      <c r="H12" s="13">
        <f t="shared" si="16"/>
        <v>7.407407407407407E-2</v>
      </c>
      <c r="I12" s="13">
        <f t="shared" si="7"/>
        <v>0.16216216216216217</v>
      </c>
      <c r="J12" s="13">
        <f t="shared" si="8"/>
        <v>0.125</v>
      </c>
      <c r="K12" s="77">
        <v>17</v>
      </c>
      <c r="L12" s="77">
        <v>21</v>
      </c>
      <c r="M12" s="12">
        <f t="shared" si="9"/>
        <v>38</v>
      </c>
      <c r="N12" s="13">
        <f t="shared" si="17"/>
        <v>0.62962962962962965</v>
      </c>
      <c r="O12" s="13">
        <f t="shared" si="10"/>
        <v>0.56756756756756754</v>
      </c>
      <c r="P12" s="13">
        <f t="shared" si="11"/>
        <v>0.59375</v>
      </c>
      <c r="Q12" s="77">
        <v>8</v>
      </c>
      <c r="R12" s="77">
        <v>10</v>
      </c>
      <c r="S12" s="12">
        <f t="shared" si="12"/>
        <v>18</v>
      </c>
      <c r="T12" s="13">
        <f t="shared" si="21"/>
        <v>0.29629629629629628</v>
      </c>
      <c r="U12" s="13">
        <f t="shared" si="22"/>
        <v>0.27027027027027029</v>
      </c>
      <c r="V12" s="13">
        <f t="shared" si="23"/>
        <v>0.28125</v>
      </c>
      <c r="W12" s="80">
        <v>4</v>
      </c>
      <c r="X12" s="80">
        <v>5</v>
      </c>
      <c r="Y12" s="10">
        <f t="shared" si="14"/>
        <v>9</v>
      </c>
      <c r="Z12" s="13">
        <f t="shared" si="18"/>
        <v>0.14814814814814814</v>
      </c>
      <c r="AA12" s="13">
        <f t="shared" si="19"/>
        <v>0.13513513513513514</v>
      </c>
      <c r="AB12" s="13">
        <f t="shared" si="20"/>
        <v>0.140625</v>
      </c>
    </row>
    <row r="13" spans="1:30" s="55" customFormat="1" ht="28.5" customHeight="1" x14ac:dyDescent="0.2">
      <c r="A13" s="80" t="s">
        <v>16</v>
      </c>
      <c r="B13" s="11">
        <f t="shared" si="3"/>
        <v>475</v>
      </c>
      <c r="C13" s="11">
        <f t="shared" si="4"/>
        <v>513</v>
      </c>
      <c r="D13" s="12">
        <f t="shared" si="5"/>
        <v>988</v>
      </c>
      <c r="E13" s="77">
        <v>37</v>
      </c>
      <c r="F13" s="77">
        <v>35</v>
      </c>
      <c r="G13" s="12">
        <f t="shared" si="6"/>
        <v>72</v>
      </c>
      <c r="H13" s="13">
        <f t="shared" si="16"/>
        <v>7.7894736842105267E-2</v>
      </c>
      <c r="I13" s="13">
        <f t="shared" si="7"/>
        <v>6.8226120857699801E-2</v>
      </c>
      <c r="J13" s="13">
        <f t="shared" si="8"/>
        <v>7.28744939271255E-2</v>
      </c>
      <c r="K13" s="77">
        <v>287</v>
      </c>
      <c r="L13" s="77">
        <v>296</v>
      </c>
      <c r="M13" s="12">
        <f t="shared" si="9"/>
        <v>583</v>
      </c>
      <c r="N13" s="13">
        <f t="shared" si="17"/>
        <v>0.60421052631578942</v>
      </c>
      <c r="O13" s="13">
        <f t="shared" si="10"/>
        <v>0.57699805068226118</v>
      </c>
      <c r="P13" s="13">
        <f t="shared" si="11"/>
        <v>0.59008097165991902</v>
      </c>
      <c r="Q13" s="77">
        <v>151</v>
      </c>
      <c r="R13" s="77">
        <v>182</v>
      </c>
      <c r="S13" s="12">
        <f t="shared" si="12"/>
        <v>333</v>
      </c>
      <c r="T13" s="13">
        <f t="shared" si="21"/>
        <v>0.31789473684210529</v>
      </c>
      <c r="U13" s="13">
        <f t="shared" si="22"/>
        <v>0.35477582846003897</v>
      </c>
      <c r="V13" s="13">
        <f t="shared" si="23"/>
        <v>0.33704453441295545</v>
      </c>
      <c r="W13" s="80">
        <v>85</v>
      </c>
      <c r="X13" s="80">
        <v>104</v>
      </c>
      <c r="Y13" s="10">
        <f t="shared" si="14"/>
        <v>189</v>
      </c>
      <c r="Z13" s="13">
        <f t="shared" si="18"/>
        <v>0.17894736842105263</v>
      </c>
      <c r="AA13" s="13">
        <f t="shared" si="19"/>
        <v>0.20272904483430798</v>
      </c>
      <c r="AB13" s="13">
        <f t="shared" si="20"/>
        <v>0.19129554655870445</v>
      </c>
    </row>
    <row r="14" spans="1:30" s="55" customFormat="1" ht="28.5" customHeight="1" x14ac:dyDescent="0.2">
      <c r="A14" s="80" t="s">
        <v>17</v>
      </c>
      <c r="B14" s="11">
        <f t="shared" si="3"/>
        <v>806</v>
      </c>
      <c r="C14" s="11">
        <f t="shared" si="4"/>
        <v>725</v>
      </c>
      <c r="D14" s="12">
        <f t="shared" si="5"/>
        <v>1531</v>
      </c>
      <c r="E14" s="77">
        <v>123</v>
      </c>
      <c r="F14" s="77">
        <v>91</v>
      </c>
      <c r="G14" s="12">
        <f t="shared" si="6"/>
        <v>214</v>
      </c>
      <c r="H14" s="13">
        <f t="shared" si="16"/>
        <v>0.15260545905707196</v>
      </c>
      <c r="I14" s="13">
        <f t="shared" si="7"/>
        <v>0.12551724137931033</v>
      </c>
      <c r="J14" s="13">
        <f t="shared" si="8"/>
        <v>0.13977792292619204</v>
      </c>
      <c r="K14" s="77">
        <v>557</v>
      </c>
      <c r="L14" s="77">
        <v>474</v>
      </c>
      <c r="M14" s="12">
        <f t="shared" si="9"/>
        <v>1031</v>
      </c>
      <c r="N14" s="13">
        <f t="shared" si="17"/>
        <v>0.69106699751861045</v>
      </c>
      <c r="O14" s="13">
        <f t="shared" si="10"/>
        <v>0.6537931034482759</v>
      </c>
      <c r="P14" s="13">
        <f t="shared" si="11"/>
        <v>0.67341606792945785</v>
      </c>
      <c r="Q14" s="77">
        <v>126</v>
      </c>
      <c r="R14" s="77">
        <v>160</v>
      </c>
      <c r="S14" s="12">
        <f t="shared" si="12"/>
        <v>286</v>
      </c>
      <c r="T14" s="13">
        <f t="shared" si="21"/>
        <v>0.15632754342431762</v>
      </c>
      <c r="U14" s="13">
        <f t="shared" si="22"/>
        <v>0.22068965517241379</v>
      </c>
      <c r="V14" s="13">
        <f t="shared" si="23"/>
        <v>0.18680600914435011</v>
      </c>
      <c r="W14" s="80">
        <v>71</v>
      </c>
      <c r="X14" s="80">
        <v>79</v>
      </c>
      <c r="Y14" s="10">
        <f t="shared" si="14"/>
        <v>150</v>
      </c>
      <c r="Z14" s="13">
        <f t="shared" si="18"/>
        <v>8.8089330024813894E-2</v>
      </c>
      <c r="AA14" s="13">
        <f t="shared" si="19"/>
        <v>0.10896551724137932</v>
      </c>
      <c r="AB14" s="13">
        <f t="shared" si="20"/>
        <v>9.7975179621162645E-2</v>
      </c>
    </row>
    <row r="15" spans="1:30" s="55" customFormat="1" ht="28.5" customHeight="1" x14ac:dyDescent="0.2">
      <c r="A15" s="80" t="s">
        <v>18</v>
      </c>
      <c r="B15" s="11">
        <f t="shared" si="3"/>
        <v>977</v>
      </c>
      <c r="C15" s="11">
        <f t="shared" si="4"/>
        <v>965</v>
      </c>
      <c r="D15" s="12">
        <f t="shared" si="5"/>
        <v>1942</v>
      </c>
      <c r="E15" s="77">
        <v>132</v>
      </c>
      <c r="F15" s="77">
        <v>125</v>
      </c>
      <c r="G15" s="12">
        <f t="shared" si="6"/>
        <v>257</v>
      </c>
      <c r="H15" s="13">
        <f t="shared" si="16"/>
        <v>0.13510747185261002</v>
      </c>
      <c r="I15" s="13">
        <f t="shared" si="7"/>
        <v>0.12953367875647667</v>
      </c>
      <c r="J15" s="13">
        <f t="shared" si="8"/>
        <v>0.13233779608650875</v>
      </c>
      <c r="K15" s="77">
        <v>640</v>
      </c>
      <c r="L15" s="77">
        <v>610</v>
      </c>
      <c r="M15" s="12">
        <f t="shared" si="9"/>
        <v>1250</v>
      </c>
      <c r="N15" s="13">
        <f t="shared" si="17"/>
        <v>0.65506653019447292</v>
      </c>
      <c r="O15" s="13">
        <f t="shared" si="10"/>
        <v>0.63212435233160624</v>
      </c>
      <c r="P15" s="13">
        <f t="shared" si="11"/>
        <v>0.64366632337796081</v>
      </c>
      <c r="Q15" s="77">
        <v>205</v>
      </c>
      <c r="R15" s="77">
        <v>230</v>
      </c>
      <c r="S15" s="12">
        <f t="shared" si="12"/>
        <v>435</v>
      </c>
      <c r="T15" s="13">
        <f t="shared" si="21"/>
        <v>0.20982599795291709</v>
      </c>
      <c r="U15" s="13">
        <f t="shared" si="22"/>
        <v>0.23834196891191708</v>
      </c>
      <c r="V15" s="13">
        <f t="shared" si="23"/>
        <v>0.22399588053553038</v>
      </c>
      <c r="W15" s="80">
        <v>92</v>
      </c>
      <c r="X15" s="80">
        <v>106</v>
      </c>
      <c r="Y15" s="10">
        <f t="shared" si="14"/>
        <v>198</v>
      </c>
      <c r="Z15" s="13">
        <f t="shared" si="18"/>
        <v>9.4165813715455474E-2</v>
      </c>
      <c r="AA15" s="13">
        <f t="shared" si="19"/>
        <v>0.10984455958549223</v>
      </c>
      <c r="AB15" s="13">
        <f t="shared" si="20"/>
        <v>0.101956745623069</v>
      </c>
    </row>
    <row r="16" spans="1:30" s="55" customFormat="1" ht="28.5" customHeight="1" x14ac:dyDescent="0.2">
      <c r="A16" s="104" t="s">
        <v>19</v>
      </c>
      <c r="B16" s="14">
        <f t="shared" si="3"/>
        <v>712</v>
      </c>
      <c r="C16" s="14">
        <f t="shared" si="4"/>
        <v>760</v>
      </c>
      <c r="D16" s="15">
        <f t="shared" si="5"/>
        <v>1472</v>
      </c>
      <c r="E16" s="78">
        <v>99</v>
      </c>
      <c r="F16" s="78">
        <v>100</v>
      </c>
      <c r="G16" s="15">
        <f t="shared" si="6"/>
        <v>199</v>
      </c>
      <c r="H16" s="16">
        <f t="shared" si="16"/>
        <v>0.13904494382022473</v>
      </c>
      <c r="I16" s="16">
        <f t="shared" si="7"/>
        <v>0.13157894736842105</v>
      </c>
      <c r="J16" s="16">
        <f t="shared" si="8"/>
        <v>0.13519021739130435</v>
      </c>
      <c r="K16" s="78">
        <v>465</v>
      </c>
      <c r="L16" s="78">
        <v>480</v>
      </c>
      <c r="M16" s="15">
        <f t="shared" si="9"/>
        <v>945</v>
      </c>
      <c r="N16" s="16">
        <f t="shared" si="17"/>
        <v>0.6530898876404494</v>
      </c>
      <c r="O16" s="16">
        <f t="shared" si="10"/>
        <v>0.63157894736842102</v>
      </c>
      <c r="P16" s="16">
        <f t="shared" si="11"/>
        <v>0.64198369565217395</v>
      </c>
      <c r="Q16" s="78">
        <v>148</v>
      </c>
      <c r="R16" s="78">
        <v>180</v>
      </c>
      <c r="S16" s="15">
        <f t="shared" si="12"/>
        <v>328</v>
      </c>
      <c r="T16" s="16">
        <f t="shared" si="21"/>
        <v>0.20786516853932585</v>
      </c>
      <c r="U16" s="16">
        <f t="shared" si="22"/>
        <v>0.23684210526315788</v>
      </c>
      <c r="V16" s="16">
        <f t="shared" si="23"/>
        <v>0.22282608695652173</v>
      </c>
      <c r="W16" s="81">
        <v>81</v>
      </c>
      <c r="X16" s="81">
        <v>97</v>
      </c>
      <c r="Y16" s="27">
        <f t="shared" si="14"/>
        <v>178</v>
      </c>
      <c r="Z16" s="16">
        <f t="shared" si="18"/>
        <v>0.11376404494382023</v>
      </c>
      <c r="AA16" s="16">
        <f t="shared" si="19"/>
        <v>0.12763157894736843</v>
      </c>
      <c r="AB16" s="16">
        <f t="shared" si="20"/>
        <v>0.12092391304347826</v>
      </c>
    </row>
    <row r="17" spans="1:28" s="55" customFormat="1" ht="28.5" customHeight="1" x14ac:dyDescent="0.2">
      <c r="A17" s="105" t="s">
        <v>95</v>
      </c>
      <c r="B17" s="50">
        <f>B7+B8+B9+B10+B11+B12+B13+B14+B15+B16</f>
        <v>4643</v>
      </c>
      <c r="C17" s="50">
        <f>C7+C8+C9+C10+C11+C12+C13+C14+C15+C16</f>
        <v>4682</v>
      </c>
      <c r="D17" s="49">
        <f t="shared" si="5"/>
        <v>9325</v>
      </c>
      <c r="E17" s="50">
        <f>E7+E8+E9+E10+E11+E12+E13+E14+E15+E16</f>
        <v>605</v>
      </c>
      <c r="F17" s="50">
        <f>F7+F8+F9+F10+F11+F12+F13+F14+F15+F16</f>
        <v>580</v>
      </c>
      <c r="G17" s="49">
        <f t="shared" si="6"/>
        <v>1185</v>
      </c>
      <c r="H17" s="48">
        <f t="shared" si="16"/>
        <v>0.13030368296360112</v>
      </c>
      <c r="I17" s="48">
        <f t="shared" si="7"/>
        <v>0.12387868432293891</v>
      </c>
      <c r="J17" s="48">
        <f t="shared" si="8"/>
        <v>0.12707774798927615</v>
      </c>
      <c r="K17" s="50">
        <f>K7+K8+K9+K10+K11+K12+K13+K14+K15+K16</f>
        <v>2981</v>
      </c>
      <c r="L17" s="50">
        <f>L7+L8+L9+L10+L11+L12+L13+L14+L15+L16</f>
        <v>2859</v>
      </c>
      <c r="M17" s="49">
        <f t="shared" si="9"/>
        <v>5840</v>
      </c>
      <c r="N17" s="48">
        <f t="shared" si="17"/>
        <v>0.64204178332974371</v>
      </c>
      <c r="O17" s="48">
        <f t="shared" si="10"/>
        <v>0.61063648013669369</v>
      </c>
      <c r="P17" s="48">
        <f t="shared" si="11"/>
        <v>0.62627345844504023</v>
      </c>
      <c r="Q17" s="50">
        <f>Q7+Q8+Q9+Q10+Q11+Q12+Q13+Q14+Q15+Q16</f>
        <v>1057</v>
      </c>
      <c r="R17" s="50">
        <f>R7+R8+R9+R10+R11+R12+R13+R14+R15+R16</f>
        <v>1243</v>
      </c>
      <c r="S17" s="49">
        <f t="shared" si="12"/>
        <v>2300</v>
      </c>
      <c r="T17" s="48">
        <f t="shared" si="21"/>
        <v>0.22765453370665517</v>
      </c>
      <c r="U17" s="48">
        <f t="shared" si="22"/>
        <v>0.26548483554036739</v>
      </c>
      <c r="V17" s="48">
        <f t="shared" si="23"/>
        <v>0.24664879356568364</v>
      </c>
      <c r="W17" s="46">
        <f>W7+W8+W9+W10+W11+W12+W13+W14+W15+W16</f>
        <v>542</v>
      </c>
      <c r="X17" s="46">
        <f>X7+X8+X9+X10+X11+X12+X13+X14+X15+X16</f>
        <v>652</v>
      </c>
      <c r="Y17" s="46">
        <f t="shared" si="14"/>
        <v>1194</v>
      </c>
      <c r="Z17" s="48">
        <f t="shared" si="18"/>
        <v>0.11673486969631704</v>
      </c>
      <c r="AA17" s="48">
        <f t="shared" si="19"/>
        <v>0.13925672789406238</v>
      </c>
      <c r="AB17" s="48">
        <f t="shared" si="20"/>
        <v>0.12804289544235925</v>
      </c>
    </row>
    <row r="18" spans="1:28" s="55" customFormat="1" ht="28.5" customHeight="1" x14ac:dyDescent="0.2">
      <c r="A18" s="106" t="s">
        <v>20</v>
      </c>
      <c r="B18" s="21">
        <f t="shared" ref="B18:C22" si="24">E18+K18+Q18</f>
        <v>773</v>
      </c>
      <c r="C18" s="21">
        <f t="shared" si="24"/>
        <v>899</v>
      </c>
      <c r="D18" s="22">
        <f t="shared" si="5"/>
        <v>1672</v>
      </c>
      <c r="E18" s="82">
        <v>104</v>
      </c>
      <c r="F18" s="82">
        <v>115</v>
      </c>
      <c r="G18" s="22">
        <f t="shared" si="6"/>
        <v>219</v>
      </c>
      <c r="H18" s="23">
        <f t="shared" si="16"/>
        <v>0.13454075032341525</v>
      </c>
      <c r="I18" s="23">
        <f t="shared" si="7"/>
        <v>0.12791991101223582</v>
      </c>
      <c r="J18" s="23">
        <f t="shared" si="8"/>
        <v>0.13098086124401914</v>
      </c>
      <c r="K18" s="82">
        <v>421</v>
      </c>
      <c r="L18" s="82">
        <v>420</v>
      </c>
      <c r="M18" s="22">
        <f t="shared" si="9"/>
        <v>841</v>
      </c>
      <c r="N18" s="23">
        <f t="shared" si="17"/>
        <v>0.54463130659767145</v>
      </c>
      <c r="O18" s="23">
        <f t="shared" si="10"/>
        <v>0.46718576195773082</v>
      </c>
      <c r="P18" s="23">
        <f t="shared" si="11"/>
        <v>0.50299043062200954</v>
      </c>
      <c r="Q18" s="82">
        <v>248</v>
      </c>
      <c r="R18" s="82">
        <v>364</v>
      </c>
      <c r="S18" s="22">
        <f t="shared" si="12"/>
        <v>612</v>
      </c>
      <c r="T18" s="23">
        <f t="shared" si="21"/>
        <v>0.32082794307891332</v>
      </c>
      <c r="U18" s="23">
        <f t="shared" si="22"/>
        <v>0.40489432703003336</v>
      </c>
      <c r="V18" s="23">
        <f t="shared" si="23"/>
        <v>0.36602870813397131</v>
      </c>
      <c r="W18" s="84">
        <v>172</v>
      </c>
      <c r="X18" s="84">
        <v>269</v>
      </c>
      <c r="Y18" s="31">
        <f t="shared" si="14"/>
        <v>441</v>
      </c>
      <c r="Z18" s="23">
        <f t="shared" ref="Z18:AB22" si="25">W18/B18</f>
        <v>0.22250970245795601</v>
      </c>
      <c r="AA18" s="23">
        <f t="shared" si="25"/>
        <v>0.2992213570634038</v>
      </c>
      <c r="AB18" s="23">
        <f t="shared" si="25"/>
        <v>0.26375598086124402</v>
      </c>
    </row>
    <row r="19" spans="1:28" s="55" customFormat="1" ht="28.5" customHeight="1" x14ac:dyDescent="0.2">
      <c r="A19" s="80" t="s">
        <v>21</v>
      </c>
      <c r="B19" s="11">
        <f t="shared" si="24"/>
        <v>524</v>
      </c>
      <c r="C19" s="11">
        <f t="shared" si="24"/>
        <v>603</v>
      </c>
      <c r="D19" s="12">
        <f t="shared" si="5"/>
        <v>1127</v>
      </c>
      <c r="E19" s="77">
        <v>62</v>
      </c>
      <c r="F19" s="77">
        <v>71</v>
      </c>
      <c r="G19" s="12">
        <f t="shared" si="6"/>
        <v>133</v>
      </c>
      <c r="H19" s="13">
        <f t="shared" si="16"/>
        <v>0.1183206106870229</v>
      </c>
      <c r="I19" s="13">
        <f t="shared" si="7"/>
        <v>0.11774461028192372</v>
      </c>
      <c r="J19" s="13">
        <f t="shared" si="8"/>
        <v>0.11801242236024845</v>
      </c>
      <c r="K19" s="77">
        <v>295</v>
      </c>
      <c r="L19" s="77">
        <v>291</v>
      </c>
      <c r="M19" s="12">
        <f t="shared" si="9"/>
        <v>586</v>
      </c>
      <c r="N19" s="13">
        <f t="shared" si="17"/>
        <v>0.56297709923664119</v>
      </c>
      <c r="O19" s="13">
        <f t="shared" si="10"/>
        <v>0.48258706467661694</v>
      </c>
      <c r="P19" s="13">
        <f t="shared" si="11"/>
        <v>0.51996450754214729</v>
      </c>
      <c r="Q19" s="77">
        <v>167</v>
      </c>
      <c r="R19" s="77">
        <v>241</v>
      </c>
      <c r="S19" s="12">
        <f t="shared" si="12"/>
        <v>408</v>
      </c>
      <c r="T19" s="13">
        <f t="shared" si="21"/>
        <v>0.31870229007633588</v>
      </c>
      <c r="U19" s="13">
        <f t="shared" si="22"/>
        <v>0.39966832504145938</v>
      </c>
      <c r="V19" s="13">
        <f t="shared" si="23"/>
        <v>0.36202307009760426</v>
      </c>
      <c r="W19" s="80">
        <v>107</v>
      </c>
      <c r="X19" s="80">
        <v>172</v>
      </c>
      <c r="Y19" s="10">
        <f t="shared" si="14"/>
        <v>279</v>
      </c>
      <c r="Z19" s="13">
        <f t="shared" si="25"/>
        <v>0.20419847328244276</v>
      </c>
      <c r="AA19" s="13">
        <f t="shared" si="25"/>
        <v>0.28524046434494194</v>
      </c>
      <c r="AB19" s="13">
        <f t="shared" si="25"/>
        <v>0.24755989352262645</v>
      </c>
    </row>
    <row r="20" spans="1:28" s="55" customFormat="1" ht="28.5" customHeight="1" x14ac:dyDescent="0.2">
      <c r="A20" s="80" t="s">
        <v>22</v>
      </c>
      <c r="B20" s="11">
        <f t="shared" si="24"/>
        <v>493</v>
      </c>
      <c r="C20" s="11">
        <f t="shared" si="24"/>
        <v>510</v>
      </c>
      <c r="D20" s="12">
        <f t="shared" si="5"/>
        <v>1003</v>
      </c>
      <c r="E20" s="77">
        <v>58</v>
      </c>
      <c r="F20" s="77">
        <v>68</v>
      </c>
      <c r="G20" s="12">
        <f t="shared" si="6"/>
        <v>126</v>
      </c>
      <c r="H20" s="13">
        <f t="shared" si="16"/>
        <v>0.11764705882352941</v>
      </c>
      <c r="I20" s="13">
        <f t="shared" si="7"/>
        <v>0.13333333333333333</v>
      </c>
      <c r="J20" s="13">
        <f t="shared" si="8"/>
        <v>0.12562313060817548</v>
      </c>
      <c r="K20" s="77">
        <v>269</v>
      </c>
      <c r="L20" s="77">
        <v>246</v>
      </c>
      <c r="M20" s="12">
        <f t="shared" si="9"/>
        <v>515</v>
      </c>
      <c r="N20" s="13">
        <f t="shared" si="17"/>
        <v>0.54563894523326573</v>
      </c>
      <c r="O20" s="13">
        <f t="shared" si="10"/>
        <v>0.4823529411764706</v>
      </c>
      <c r="P20" s="13">
        <f t="shared" si="11"/>
        <v>0.51345962113659027</v>
      </c>
      <c r="Q20" s="77">
        <v>166</v>
      </c>
      <c r="R20" s="77">
        <v>196</v>
      </c>
      <c r="S20" s="12">
        <f t="shared" si="12"/>
        <v>362</v>
      </c>
      <c r="T20" s="13">
        <f t="shared" si="21"/>
        <v>0.33671399594320489</v>
      </c>
      <c r="U20" s="13">
        <f t="shared" si="22"/>
        <v>0.3843137254901961</v>
      </c>
      <c r="V20" s="13">
        <f t="shared" si="23"/>
        <v>0.3609172482552343</v>
      </c>
      <c r="W20" s="80">
        <v>115</v>
      </c>
      <c r="X20" s="80">
        <v>131</v>
      </c>
      <c r="Y20" s="10">
        <f t="shared" si="14"/>
        <v>246</v>
      </c>
      <c r="Z20" s="13">
        <f t="shared" si="25"/>
        <v>0.23326572008113591</v>
      </c>
      <c r="AA20" s="13">
        <f t="shared" si="25"/>
        <v>0.25686274509803919</v>
      </c>
      <c r="AB20" s="13">
        <f t="shared" si="25"/>
        <v>0.24526420737786639</v>
      </c>
    </row>
    <row r="21" spans="1:28" s="55" customFormat="1" ht="28.5" customHeight="1" x14ac:dyDescent="0.2">
      <c r="A21" s="80" t="s">
        <v>23</v>
      </c>
      <c r="B21" s="11">
        <f t="shared" si="24"/>
        <v>417</v>
      </c>
      <c r="C21" s="11">
        <f t="shared" si="24"/>
        <v>461</v>
      </c>
      <c r="D21" s="12">
        <f t="shared" si="5"/>
        <v>878</v>
      </c>
      <c r="E21" s="77">
        <v>30</v>
      </c>
      <c r="F21" s="77">
        <v>43</v>
      </c>
      <c r="G21" s="12">
        <f t="shared" si="6"/>
        <v>73</v>
      </c>
      <c r="H21" s="13">
        <f t="shared" si="16"/>
        <v>7.1942446043165464E-2</v>
      </c>
      <c r="I21" s="13">
        <f t="shared" si="7"/>
        <v>9.3275488069414311E-2</v>
      </c>
      <c r="J21" s="13">
        <f t="shared" si="8"/>
        <v>8.3143507972665148E-2</v>
      </c>
      <c r="K21" s="77">
        <v>220</v>
      </c>
      <c r="L21" s="77">
        <v>218</v>
      </c>
      <c r="M21" s="12">
        <f t="shared" si="9"/>
        <v>438</v>
      </c>
      <c r="N21" s="13">
        <f t="shared" si="17"/>
        <v>0.52757793764988015</v>
      </c>
      <c r="O21" s="13">
        <f t="shared" si="10"/>
        <v>0.47288503253796094</v>
      </c>
      <c r="P21" s="13">
        <f t="shared" si="11"/>
        <v>0.49886104783599089</v>
      </c>
      <c r="Q21" s="77">
        <v>167</v>
      </c>
      <c r="R21" s="77">
        <v>200</v>
      </c>
      <c r="S21" s="12">
        <f t="shared" si="12"/>
        <v>367</v>
      </c>
      <c r="T21" s="13">
        <f t="shared" si="21"/>
        <v>0.40047961630695444</v>
      </c>
      <c r="U21" s="13">
        <f t="shared" si="22"/>
        <v>0.43383947939262474</v>
      </c>
      <c r="V21" s="13">
        <f t="shared" si="23"/>
        <v>0.41799544419134399</v>
      </c>
      <c r="W21" s="80">
        <v>116</v>
      </c>
      <c r="X21" s="80">
        <v>142</v>
      </c>
      <c r="Y21" s="10">
        <f t="shared" si="14"/>
        <v>258</v>
      </c>
      <c r="Z21" s="13">
        <f t="shared" si="25"/>
        <v>0.27817745803357313</v>
      </c>
      <c r="AA21" s="13">
        <f t="shared" si="25"/>
        <v>0.30802603036876358</v>
      </c>
      <c r="AB21" s="13">
        <f t="shared" si="25"/>
        <v>0.29384965831435078</v>
      </c>
    </row>
    <row r="22" spans="1:28" s="55" customFormat="1" ht="28.5" customHeight="1" x14ac:dyDescent="0.2">
      <c r="A22" s="102" t="s">
        <v>24</v>
      </c>
      <c r="B22" s="18">
        <f t="shared" si="24"/>
        <v>531</v>
      </c>
      <c r="C22" s="18">
        <f t="shared" si="24"/>
        <v>583</v>
      </c>
      <c r="D22" s="19">
        <f t="shared" si="5"/>
        <v>1114</v>
      </c>
      <c r="E22" s="83">
        <v>44</v>
      </c>
      <c r="F22" s="83">
        <v>38</v>
      </c>
      <c r="G22" s="19">
        <f t="shared" si="6"/>
        <v>82</v>
      </c>
      <c r="H22" s="25">
        <f t="shared" si="16"/>
        <v>8.2862523540489647E-2</v>
      </c>
      <c r="I22" s="25">
        <f t="shared" si="7"/>
        <v>6.5180102915951971E-2</v>
      </c>
      <c r="J22" s="25">
        <f t="shared" si="8"/>
        <v>7.3608617594254938E-2</v>
      </c>
      <c r="K22" s="83">
        <v>268</v>
      </c>
      <c r="L22" s="83">
        <v>269</v>
      </c>
      <c r="M22" s="19">
        <f t="shared" si="9"/>
        <v>537</v>
      </c>
      <c r="N22" s="25">
        <f t="shared" si="17"/>
        <v>0.50470809792843696</v>
      </c>
      <c r="O22" s="25">
        <f t="shared" si="10"/>
        <v>0.46140651801029159</v>
      </c>
      <c r="P22" s="25">
        <f t="shared" si="11"/>
        <v>0.48204667863554757</v>
      </c>
      <c r="Q22" s="83">
        <v>219</v>
      </c>
      <c r="R22" s="83">
        <v>276</v>
      </c>
      <c r="S22" s="19">
        <f t="shared" si="12"/>
        <v>495</v>
      </c>
      <c r="T22" s="25">
        <f>Q22/B22</f>
        <v>0.41242937853107342</v>
      </c>
      <c r="U22" s="25">
        <f>R22/C22</f>
        <v>0.47341337907375641</v>
      </c>
      <c r="V22" s="25">
        <f>S22/D22</f>
        <v>0.44434470377019747</v>
      </c>
      <c r="W22" s="81">
        <v>155</v>
      </c>
      <c r="X22" s="81">
        <v>189</v>
      </c>
      <c r="Y22" s="27">
        <f t="shared" si="14"/>
        <v>344</v>
      </c>
      <c r="Z22" s="25">
        <f t="shared" si="25"/>
        <v>0.29190207156308851</v>
      </c>
      <c r="AA22" s="25">
        <f t="shared" si="25"/>
        <v>0.32418524871355059</v>
      </c>
      <c r="AB22" s="25">
        <f t="shared" si="25"/>
        <v>0.30879712746858168</v>
      </c>
    </row>
    <row r="23" spans="1:28" s="55" customFormat="1" ht="28.5" customHeight="1" x14ac:dyDescent="0.2">
      <c r="A23" s="105" t="s">
        <v>96</v>
      </c>
      <c r="B23" s="47">
        <f>B18+B19+B20+B21+B22</f>
        <v>2738</v>
      </c>
      <c r="C23" s="47">
        <f>C18+C19+C20+C21+C22</f>
        <v>3056</v>
      </c>
      <c r="D23" s="49">
        <f t="shared" si="5"/>
        <v>5794</v>
      </c>
      <c r="E23" s="47">
        <f>E18+E19+E20+E21+E22</f>
        <v>298</v>
      </c>
      <c r="F23" s="47">
        <f>F18+F19+F20+F21+F22</f>
        <v>335</v>
      </c>
      <c r="G23" s="49">
        <f t="shared" si="6"/>
        <v>633</v>
      </c>
      <c r="H23" s="48">
        <f t="shared" si="16"/>
        <v>0.10883856829802775</v>
      </c>
      <c r="I23" s="48">
        <f t="shared" si="7"/>
        <v>0.10962041884816753</v>
      </c>
      <c r="J23" s="48">
        <f t="shared" si="8"/>
        <v>0.10925094925785295</v>
      </c>
      <c r="K23" s="47">
        <f>K18+K19+K20+K21+K22</f>
        <v>1473</v>
      </c>
      <c r="L23" s="47">
        <f>L18+L19+L20+L21+L22</f>
        <v>1444</v>
      </c>
      <c r="M23" s="49">
        <f t="shared" si="9"/>
        <v>2917</v>
      </c>
      <c r="N23" s="48">
        <f t="shared" si="17"/>
        <v>0.53798392987582178</v>
      </c>
      <c r="O23" s="48">
        <f t="shared" si="10"/>
        <v>0.47251308900523559</v>
      </c>
      <c r="P23" s="48">
        <f t="shared" si="11"/>
        <v>0.5034518467380048</v>
      </c>
      <c r="Q23" s="47">
        <f>Q18+Q19+Q20+Q21+Q22</f>
        <v>967</v>
      </c>
      <c r="R23" s="47">
        <f>R18+R19+R20+R21+R22</f>
        <v>1277</v>
      </c>
      <c r="S23" s="49">
        <f t="shared" si="12"/>
        <v>2244</v>
      </c>
      <c r="T23" s="48">
        <f t="shared" si="21"/>
        <v>0.35317750182615049</v>
      </c>
      <c r="U23" s="48">
        <f t="shared" si="22"/>
        <v>0.41786649214659688</v>
      </c>
      <c r="V23" s="48">
        <f t="shared" si="23"/>
        <v>0.38729720400414219</v>
      </c>
      <c r="W23" s="46">
        <f>W18+W19+W20+W21+W22</f>
        <v>665</v>
      </c>
      <c r="X23" s="46">
        <f>X18+X19+X20+X21+X22</f>
        <v>903</v>
      </c>
      <c r="Y23" s="46">
        <f t="shared" si="14"/>
        <v>1568</v>
      </c>
      <c r="Z23" s="48">
        <f t="shared" si="18"/>
        <v>0.24287801314828342</v>
      </c>
      <c r="AA23" s="48">
        <f t="shared" si="19"/>
        <v>0.29548429319371727</v>
      </c>
      <c r="AB23" s="48">
        <f t="shared" si="20"/>
        <v>0.27062478425957887</v>
      </c>
    </row>
    <row r="24" spans="1:28" s="55" customFormat="1" ht="28.5" customHeight="1" x14ac:dyDescent="0.2">
      <c r="A24" s="106" t="s">
        <v>25</v>
      </c>
      <c r="B24" s="21">
        <f t="shared" ref="B24:C29" si="26">E24+K24+Q24</f>
        <v>36</v>
      </c>
      <c r="C24" s="21">
        <f t="shared" si="26"/>
        <v>37</v>
      </c>
      <c r="D24" s="22">
        <f t="shared" si="5"/>
        <v>73</v>
      </c>
      <c r="E24" s="82">
        <v>3</v>
      </c>
      <c r="F24" s="82">
        <v>2</v>
      </c>
      <c r="G24" s="22">
        <f t="shared" si="6"/>
        <v>5</v>
      </c>
      <c r="H24" s="23">
        <f t="shared" si="16"/>
        <v>8.3333333333333329E-2</v>
      </c>
      <c r="I24" s="23">
        <f t="shared" si="7"/>
        <v>5.4054054054054057E-2</v>
      </c>
      <c r="J24" s="23">
        <f t="shared" si="8"/>
        <v>6.8493150684931503E-2</v>
      </c>
      <c r="K24" s="82">
        <v>18</v>
      </c>
      <c r="L24" s="82">
        <v>16</v>
      </c>
      <c r="M24" s="22">
        <f t="shared" si="9"/>
        <v>34</v>
      </c>
      <c r="N24" s="23">
        <f t="shared" si="17"/>
        <v>0.5</v>
      </c>
      <c r="O24" s="23">
        <f t="shared" si="10"/>
        <v>0.43243243243243246</v>
      </c>
      <c r="P24" s="23">
        <f t="shared" si="11"/>
        <v>0.46575342465753422</v>
      </c>
      <c r="Q24" s="82">
        <v>15</v>
      </c>
      <c r="R24" s="82">
        <v>19</v>
      </c>
      <c r="S24" s="22">
        <f t="shared" si="12"/>
        <v>34</v>
      </c>
      <c r="T24" s="23">
        <f>Q24/B24</f>
        <v>0.41666666666666669</v>
      </c>
      <c r="U24" s="23">
        <f>R24/C24</f>
        <v>0.51351351351351349</v>
      </c>
      <c r="V24" s="23">
        <f>S24/D24</f>
        <v>0.46575342465753422</v>
      </c>
      <c r="W24" s="84">
        <v>10</v>
      </c>
      <c r="X24" s="84">
        <v>13</v>
      </c>
      <c r="Y24" s="31">
        <f t="shared" si="14"/>
        <v>23</v>
      </c>
      <c r="Z24" s="23">
        <f t="shared" si="18"/>
        <v>0.27777777777777779</v>
      </c>
      <c r="AA24" s="23">
        <f t="shared" si="19"/>
        <v>0.35135135135135137</v>
      </c>
      <c r="AB24" s="23">
        <f t="shared" si="20"/>
        <v>0.31506849315068491</v>
      </c>
    </row>
    <row r="25" spans="1:28" s="55" customFormat="1" ht="28.5" customHeight="1" x14ac:dyDescent="0.2">
      <c r="A25" s="80" t="s">
        <v>26</v>
      </c>
      <c r="B25" s="11">
        <f t="shared" si="26"/>
        <v>900</v>
      </c>
      <c r="C25" s="11">
        <f t="shared" si="26"/>
        <v>887</v>
      </c>
      <c r="D25" s="12">
        <f t="shared" si="5"/>
        <v>1787</v>
      </c>
      <c r="E25" s="77">
        <v>84</v>
      </c>
      <c r="F25" s="77">
        <v>85</v>
      </c>
      <c r="G25" s="12">
        <f t="shared" si="6"/>
        <v>169</v>
      </c>
      <c r="H25" s="13">
        <f t="shared" si="16"/>
        <v>9.3333333333333338E-2</v>
      </c>
      <c r="I25" s="13">
        <f t="shared" si="7"/>
        <v>9.5828635851183772E-2</v>
      </c>
      <c r="J25" s="13">
        <f t="shared" si="8"/>
        <v>9.4571908226077223E-2</v>
      </c>
      <c r="K25" s="77">
        <v>590</v>
      </c>
      <c r="L25" s="77">
        <v>541</v>
      </c>
      <c r="M25" s="12">
        <f t="shared" si="9"/>
        <v>1131</v>
      </c>
      <c r="N25" s="13">
        <f t="shared" si="17"/>
        <v>0.65555555555555556</v>
      </c>
      <c r="O25" s="13">
        <f t="shared" si="10"/>
        <v>0.60992108229988728</v>
      </c>
      <c r="P25" s="13">
        <f t="shared" si="11"/>
        <v>0.63290430889759375</v>
      </c>
      <c r="Q25" s="77">
        <v>226</v>
      </c>
      <c r="R25" s="77">
        <v>261</v>
      </c>
      <c r="S25" s="12">
        <f t="shared" si="12"/>
        <v>487</v>
      </c>
      <c r="T25" s="13">
        <f t="shared" si="21"/>
        <v>0.25111111111111112</v>
      </c>
      <c r="U25" s="13">
        <f t="shared" si="22"/>
        <v>0.29425028184892899</v>
      </c>
      <c r="V25" s="13">
        <f t="shared" si="23"/>
        <v>0.27252378287632906</v>
      </c>
      <c r="W25" s="80">
        <v>114</v>
      </c>
      <c r="X25" s="80">
        <v>144</v>
      </c>
      <c r="Y25" s="10">
        <f t="shared" si="14"/>
        <v>258</v>
      </c>
      <c r="Z25" s="13">
        <f t="shared" si="18"/>
        <v>0.12666666666666668</v>
      </c>
      <c r="AA25" s="13">
        <f t="shared" si="19"/>
        <v>0.16234498308906425</v>
      </c>
      <c r="AB25" s="13">
        <f t="shared" si="20"/>
        <v>0.14437604924454392</v>
      </c>
    </row>
    <row r="26" spans="1:28" s="55" customFormat="1" ht="28.5" customHeight="1" x14ac:dyDescent="0.2">
      <c r="A26" s="80" t="s">
        <v>27</v>
      </c>
      <c r="B26" s="11">
        <f t="shared" si="26"/>
        <v>1192</v>
      </c>
      <c r="C26" s="11">
        <f t="shared" si="26"/>
        <v>1118</v>
      </c>
      <c r="D26" s="12">
        <f t="shared" si="5"/>
        <v>2310</v>
      </c>
      <c r="E26" s="77">
        <v>127</v>
      </c>
      <c r="F26" s="77">
        <v>107</v>
      </c>
      <c r="G26" s="12">
        <f t="shared" si="6"/>
        <v>234</v>
      </c>
      <c r="H26" s="13">
        <f t="shared" si="16"/>
        <v>0.10654362416107382</v>
      </c>
      <c r="I26" s="13">
        <f t="shared" si="7"/>
        <v>9.5706618962432918E-2</v>
      </c>
      <c r="J26" s="13">
        <f t="shared" si="8"/>
        <v>0.1012987012987013</v>
      </c>
      <c r="K26" s="77">
        <v>792</v>
      </c>
      <c r="L26" s="77">
        <v>689</v>
      </c>
      <c r="M26" s="12">
        <f t="shared" si="9"/>
        <v>1481</v>
      </c>
      <c r="N26" s="13">
        <f t="shared" si="17"/>
        <v>0.66442953020134232</v>
      </c>
      <c r="O26" s="13">
        <f t="shared" si="10"/>
        <v>0.61627906976744184</v>
      </c>
      <c r="P26" s="13">
        <f t="shared" si="11"/>
        <v>0.6411255411255411</v>
      </c>
      <c r="Q26" s="77">
        <v>273</v>
      </c>
      <c r="R26" s="77">
        <v>322</v>
      </c>
      <c r="S26" s="12">
        <f t="shared" si="12"/>
        <v>595</v>
      </c>
      <c r="T26" s="13">
        <f t="shared" si="21"/>
        <v>0.22902684563758388</v>
      </c>
      <c r="U26" s="13">
        <f t="shared" si="22"/>
        <v>0.28801431127012522</v>
      </c>
      <c r="V26" s="13">
        <f t="shared" si="23"/>
        <v>0.25757575757575757</v>
      </c>
      <c r="W26" s="80">
        <v>138</v>
      </c>
      <c r="X26" s="80">
        <v>177</v>
      </c>
      <c r="Y26" s="10">
        <f t="shared" si="14"/>
        <v>315</v>
      </c>
      <c r="Z26" s="13">
        <f t="shared" si="18"/>
        <v>0.11577181208053691</v>
      </c>
      <c r="AA26" s="13">
        <f t="shared" si="19"/>
        <v>0.15831842576028624</v>
      </c>
      <c r="AB26" s="13">
        <f t="shared" si="20"/>
        <v>0.13636363636363635</v>
      </c>
    </row>
    <row r="27" spans="1:28" s="55" customFormat="1" ht="28.5" customHeight="1" x14ac:dyDescent="0.2">
      <c r="A27" s="80" t="s">
        <v>28</v>
      </c>
      <c r="B27" s="11">
        <f t="shared" si="26"/>
        <v>1496</v>
      </c>
      <c r="C27" s="11">
        <f t="shared" si="26"/>
        <v>1448</v>
      </c>
      <c r="D27" s="12">
        <f t="shared" si="5"/>
        <v>2944</v>
      </c>
      <c r="E27" s="77">
        <v>193</v>
      </c>
      <c r="F27" s="77">
        <v>184</v>
      </c>
      <c r="G27" s="12">
        <f t="shared" si="6"/>
        <v>377</v>
      </c>
      <c r="H27" s="13">
        <f t="shared" si="16"/>
        <v>0.12901069518716576</v>
      </c>
      <c r="I27" s="13">
        <f t="shared" si="7"/>
        <v>0.1270718232044199</v>
      </c>
      <c r="J27" s="13">
        <f t="shared" si="8"/>
        <v>0.1280570652173913</v>
      </c>
      <c r="K27" s="77">
        <v>984</v>
      </c>
      <c r="L27" s="77">
        <v>887</v>
      </c>
      <c r="M27" s="12">
        <f t="shared" si="9"/>
        <v>1871</v>
      </c>
      <c r="N27" s="13">
        <f t="shared" si="17"/>
        <v>0.65775401069518713</v>
      </c>
      <c r="O27" s="13">
        <f t="shared" si="10"/>
        <v>0.61256906077348061</v>
      </c>
      <c r="P27" s="13">
        <f t="shared" si="11"/>
        <v>0.63552989130434778</v>
      </c>
      <c r="Q27" s="77">
        <v>319</v>
      </c>
      <c r="R27" s="77">
        <v>377</v>
      </c>
      <c r="S27" s="12">
        <f t="shared" si="12"/>
        <v>696</v>
      </c>
      <c r="T27" s="13">
        <f t="shared" si="21"/>
        <v>0.21323529411764705</v>
      </c>
      <c r="U27" s="13">
        <f t="shared" si="22"/>
        <v>0.26035911602209943</v>
      </c>
      <c r="V27" s="13">
        <f t="shared" si="23"/>
        <v>0.23641304347826086</v>
      </c>
      <c r="W27" s="80">
        <v>160</v>
      </c>
      <c r="X27" s="80">
        <v>215</v>
      </c>
      <c r="Y27" s="10">
        <f t="shared" si="14"/>
        <v>375</v>
      </c>
      <c r="Z27" s="13">
        <f t="shared" si="18"/>
        <v>0.10695187165775401</v>
      </c>
      <c r="AA27" s="13">
        <f t="shared" si="19"/>
        <v>0.14848066298342541</v>
      </c>
      <c r="AB27" s="13">
        <f t="shared" si="20"/>
        <v>0.12737771739130435</v>
      </c>
    </row>
    <row r="28" spans="1:28" s="55" customFormat="1" ht="28.5" customHeight="1" x14ac:dyDescent="0.2">
      <c r="A28" s="80" t="s">
        <v>29</v>
      </c>
      <c r="B28" s="11">
        <f t="shared" si="26"/>
        <v>1089</v>
      </c>
      <c r="C28" s="11">
        <f t="shared" si="26"/>
        <v>826</v>
      </c>
      <c r="D28" s="12">
        <f t="shared" si="5"/>
        <v>1915</v>
      </c>
      <c r="E28" s="77">
        <v>60</v>
      </c>
      <c r="F28" s="77">
        <v>74</v>
      </c>
      <c r="G28" s="12">
        <f t="shared" si="6"/>
        <v>134</v>
      </c>
      <c r="H28" s="13">
        <f t="shared" si="16"/>
        <v>5.5096418732782371E-2</v>
      </c>
      <c r="I28" s="13">
        <f t="shared" si="7"/>
        <v>8.9588377723970949E-2</v>
      </c>
      <c r="J28" s="13">
        <f t="shared" si="8"/>
        <v>6.9973890339425582E-2</v>
      </c>
      <c r="K28" s="77">
        <v>852</v>
      </c>
      <c r="L28" s="77">
        <v>520</v>
      </c>
      <c r="M28" s="12">
        <f t="shared" si="9"/>
        <v>1372</v>
      </c>
      <c r="N28" s="13">
        <f t="shared" si="17"/>
        <v>0.78236914600550966</v>
      </c>
      <c r="O28" s="13">
        <f t="shared" si="10"/>
        <v>0.6295399515738499</v>
      </c>
      <c r="P28" s="13">
        <f t="shared" si="11"/>
        <v>0.71644908616187986</v>
      </c>
      <c r="Q28" s="77">
        <v>177</v>
      </c>
      <c r="R28" s="77">
        <v>232</v>
      </c>
      <c r="S28" s="12">
        <f t="shared" si="12"/>
        <v>409</v>
      </c>
      <c r="T28" s="13">
        <f t="shared" si="21"/>
        <v>0.16253443526170799</v>
      </c>
      <c r="U28" s="13">
        <f t="shared" si="22"/>
        <v>0.28087167070217917</v>
      </c>
      <c r="V28" s="13">
        <f t="shared" si="23"/>
        <v>0.21357702349869451</v>
      </c>
      <c r="W28" s="80">
        <v>98</v>
      </c>
      <c r="X28" s="80">
        <v>146</v>
      </c>
      <c r="Y28" s="10">
        <f t="shared" si="14"/>
        <v>244</v>
      </c>
      <c r="Z28" s="13">
        <f t="shared" si="18"/>
        <v>8.9990817263544534E-2</v>
      </c>
      <c r="AA28" s="13">
        <f t="shared" si="19"/>
        <v>0.17675544794188863</v>
      </c>
      <c r="AB28" s="13">
        <f t="shared" si="20"/>
        <v>0.12741514360313316</v>
      </c>
    </row>
    <row r="29" spans="1:28" s="55" customFormat="1" ht="28.5" customHeight="1" x14ac:dyDescent="0.2">
      <c r="A29" s="81" t="s">
        <v>30</v>
      </c>
      <c r="B29" s="28">
        <f t="shared" si="26"/>
        <v>279</v>
      </c>
      <c r="C29" s="28">
        <f t="shared" si="26"/>
        <v>262</v>
      </c>
      <c r="D29" s="29">
        <f t="shared" si="5"/>
        <v>541</v>
      </c>
      <c r="E29" s="85">
        <v>52</v>
      </c>
      <c r="F29" s="85">
        <v>53</v>
      </c>
      <c r="G29" s="29">
        <f t="shared" si="6"/>
        <v>105</v>
      </c>
      <c r="H29" s="30">
        <f t="shared" si="16"/>
        <v>0.1863799283154122</v>
      </c>
      <c r="I29" s="30">
        <f t="shared" si="7"/>
        <v>0.20229007633587787</v>
      </c>
      <c r="J29" s="30">
        <f t="shared" si="8"/>
        <v>0.19408502772643252</v>
      </c>
      <c r="K29" s="85">
        <v>189</v>
      </c>
      <c r="L29" s="85">
        <v>165</v>
      </c>
      <c r="M29" s="29">
        <f t="shared" si="9"/>
        <v>354</v>
      </c>
      <c r="N29" s="30">
        <f t="shared" si="17"/>
        <v>0.67741935483870963</v>
      </c>
      <c r="O29" s="30">
        <f t="shared" si="10"/>
        <v>0.62977099236641221</v>
      </c>
      <c r="P29" s="30">
        <f t="shared" si="11"/>
        <v>0.65434380776340106</v>
      </c>
      <c r="Q29" s="85">
        <v>38</v>
      </c>
      <c r="R29" s="85">
        <v>44</v>
      </c>
      <c r="S29" s="29">
        <f t="shared" si="12"/>
        <v>82</v>
      </c>
      <c r="T29" s="30">
        <f t="shared" si="21"/>
        <v>0.13620071684587814</v>
      </c>
      <c r="U29" s="30">
        <f t="shared" si="22"/>
        <v>0.16793893129770993</v>
      </c>
      <c r="V29" s="30">
        <f t="shared" si="23"/>
        <v>0.15157116451016636</v>
      </c>
      <c r="W29" s="81">
        <v>17</v>
      </c>
      <c r="X29" s="81">
        <v>18</v>
      </c>
      <c r="Y29" s="27">
        <f t="shared" si="14"/>
        <v>35</v>
      </c>
      <c r="Z29" s="30">
        <f t="shared" si="18"/>
        <v>6.093189964157706E-2</v>
      </c>
      <c r="AA29" s="30">
        <f t="shared" si="19"/>
        <v>6.8702290076335881E-2</v>
      </c>
      <c r="AB29" s="30">
        <f t="shared" si="20"/>
        <v>6.4695009242144177E-2</v>
      </c>
    </row>
    <row r="30" spans="1:28" s="55" customFormat="1" ht="28.5" customHeight="1" x14ac:dyDescent="0.2">
      <c r="A30" s="105" t="s">
        <v>97</v>
      </c>
      <c r="B30" s="47">
        <f>B24+B25+B26+B27+B28+B29</f>
        <v>4992</v>
      </c>
      <c r="C30" s="47">
        <f>C24+C25+C26+C27+C28+C29</f>
        <v>4578</v>
      </c>
      <c r="D30" s="47">
        <f t="shared" si="5"/>
        <v>9570</v>
      </c>
      <c r="E30" s="47">
        <f>E24+E25+E26+E27+E28+E29</f>
        <v>519</v>
      </c>
      <c r="F30" s="47">
        <f>F24+F25+F26+F27+F28+F29</f>
        <v>505</v>
      </c>
      <c r="G30" s="47">
        <f t="shared" si="6"/>
        <v>1024</v>
      </c>
      <c r="H30" s="48">
        <f t="shared" si="16"/>
        <v>0.10396634615384616</v>
      </c>
      <c r="I30" s="48">
        <f t="shared" si="7"/>
        <v>0.11031017911751857</v>
      </c>
      <c r="J30" s="48">
        <f t="shared" si="8"/>
        <v>0.10700104493207942</v>
      </c>
      <c r="K30" s="47">
        <f>K24+K25+K26+K27+K28+K29</f>
        <v>3425</v>
      </c>
      <c r="L30" s="47">
        <f>L24+L25+L26+L27+L28+L29</f>
        <v>2818</v>
      </c>
      <c r="M30" s="47">
        <f t="shared" si="9"/>
        <v>6243</v>
      </c>
      <c r="N30" s="48">
        <f t="shared" si="17"/>
        <v>0.68609775641025639</v>
      </c>
      <c r="O30" s="48">
        <f t="shared" si="10"/>
        <v>0.61555264307557889</v>
      </c>
      <c r="P30" s="48">
        <f t="shared" si="11"/>
        <v>0.65235109717868334</v>
      </c>
      <c r="Q30" s="47">
        <f>Q24+Q25+Q26+Q27+Q28+Q29</f>
        <v>1048</v>
      </c>
      <c r="R30" s="47">
        <f>R24+R25+R26+R27+R28+R29</f>
        <v>1255</v>
      </c>
      <c r="S30" s="47">
        <f t="shared" si="12"/>
        <v>2303</v>
      </c>
      <c r="T30" s="48">
        <f t="shared" si="21"/>
        <v>0.20993589743589744</v>
      </c>
      <c r="U30" s="48">
        <f t="shared" si="22"/>
        <v>0.27413717780690255</v>
      </c>
      <c r="V30" s="48">
        <f t="shared" si="23"/>
        <v>0.2406478578892372</v>
      </c>
      <c r="W30" s="46">
        <f>W24+W25+W26+W27+W28+W29</f>
        <v>537</v>
      </c>
      <c r="X30" s="46">
        <f>X24+X25+X26+X27+X28+X29</f>
        <v>713</v>
      </c>
      <c r="Y30" s="46">
        <f t="shared" si="14"/>
        <v>1250</v>
      </c>
      <c r="Z30" s="48">
        <f t="shared" si="18"/>
        <v>0.10757211538461539</v>
      </c>
      <c r="AA30" s="48">
        <f t="shared" si="19"/>
        <v>0.15574486675404106</v>
      </c>
      <c r="AB30" s="48">
        <f t="shared" si="20"/>
        <v>0.13061650992685475</v>
      </c>
    </row>
    <row r="31" spans="1:28" s="55" customFormat="1" ht="28.5" customHeight="1" x14ac:dyDescent="0.2">
      <c r="A31" s="89" t="s">
        <v>31</v>
      </c>
      <c r="B31" s="21">
        <f>E31+K31+Q31</f>
        <v>818</v>
      </c>
      <c r="C31" s="21">
        <f t="shared" ref="B31:C43" si="27">F31+L31+R31</f>
        <v>946</v>
      </c>
      <c r="D31" s="22">
        <f t="shared" si="5"/>
        <v>1764</v>
      </c>
      <c r="E31" s="86">
        <v>55</v>
      </c>
      <c r="F31" s="86">
        <v>63</v>
      </c>
      <c r="G31" s="22">
        <f t="shared" si="6"/>
        <v>118</v>
      </c>
      <c r="H31" s="37">
        <f t="shared" si="16"/>
        <v>6.7237163814180934E-2</v>
      </c>
      <c r="I31" s="37">
        <f t="shared" si="7"/>
        <v>6.6596194503171252E-2</v>
      </c>
      <c r="J31" s="37">
        <f t="shared" si="8"/>
        <v>6.6893424036281179E-2</v>
      </c>
      <c r="K31" s="86">
        <v>417</v>
      </c>
      <c r="L31" s="86">
        <v>431</v>
      </c>
      <c r="M31" s="22">
        <f t="shared" si="9"/>
        <v>848</v>
      </c>
      <c r="N31" s="37">
        <f t="shared" si="17"/>
        <v>0.50977995110024454</v>
      </c>
      <c r="O31" s="37">
        <f t="shared" si="10"/>
        <v>0.45560253699788583</v>
      </c>
      <c r="P31" s="37">
        <f t="shared" si="11"/>
        <v>0.48072562358276644</v>
      </c>
      <c r="Q31" s="89">
        <v>346</v>
      </c>
      <c r="R31" s="89">
        <v>452</v>
      </c>
      <c r="S31" s="36">
        <f t="shared" si="12"/>
        <v>798</v>
      </c>
      <c r="T31" s="37">
        <f t="shared" ref="T31:V32" si="28">Q31/B31</f>
        <v>0.42298288508557458</v>
      </c>
      <c r="U31" s="37">
        <f t="shared" si="28"/>
        <v>0.47780126849894294</v>
      </c>
      <c r="V31" s="37">
        <f t="shared" si="28"/>
        <v>0.45238095238095238</v>
      </c>
      <c r="W31" s="89">
        <v>207</v>
      </c>
      <c r="X31" s="89">
        <v>290</v>
      </c>
      <c r="Y31" s="36">
        <f t="shared" si="14"/>
        <v>497</v>
      </c>
      <c r="Z31" s="37">
        <f t="shared" si="18"/>
        <v>0.25305623471882638</v>
      </c>
      <c r="AA31" s="37">
        <f t="shared" si="19"/>
        <v>0.30655391120507397</v>
      </c>
      <c r="AB31" s="37">
        <f t="shared" si="20"/>
        <v>0.28174603174603174</v>
      </c>
    </row>
    <row r="32" spans="1:28" s="55" customFormat="1" ht="28.5" customHeight="1" x14ac:dyDescent="0.2">
      <c r="A32" s="90" t="s">
        <v>32</v>
      </c>
      <c r="B32" s="39">
        <f t="shared" si="27"/>
        <v>28</v>
      </c>
      <c r="C32" s="39">
        <f t="shared" si="27"/>
        <v>46</v>
      </c>
      <c r="D32" s="40">
        <f t="shared" si="5"/>
        <v>74</v>
      </c>
      <c r="E32" s="87">
        <v>5</v>
      </c>
      <c r="F32" s="88">
        <v>4</v>
      </c>
      <c r="G32" s="40">
        <f t="shared" si="6"/>
        <v>9</v>
      </c>
      <c r="H32" s="41">
        <f t="shared" si="16"/>
        <v>0.17857142857142858</v>
      </c>
      <c r="I32" s="41">
        <f t="shared" si="7"/>
        <v>8.6956521739130432E-2</v>
      </c>
      <c r="J32" s="41">
        <f t="shared" si="8"/>
        <v>0.12162162162162163</v>
      </c>
      <c r="K32" s="88">
        <v>11</v>
      </c>
      <c r="L32" s="88">
        <v>15</v>
      </c>
      <c r="M32" s="40">
        <f t="shared" si="9"/>
        <v>26</v>
      </c>
      <c r="N32" s="41">
        <f t="shared" si="17"/>
        <v>0.39285714285714285</v>
      </c>
      <c r="O32" s="41">
        <f t="shared" si="10"/>
        <v>0.32608695652173914</v>
      </c>
      <c r="P32" s="41">
        <f t="shared" si="11"/>
        <v>0.35135135135135137</v>
      </c>
      <c r="Q32" s="90">
        <v>12</v>
      </c>
      <c r="R32" s="90">
        <v>27</v>
      </c>
      <c r="S32" s="38">
        <f t="shared" si="12"/>
        <v>39</v>
      </c>
      <c r="T32" s="41">
        <f t="shared" si="28"/>
        <v>0.42857142857142855</v>
      </c>
      <c r="U32" s="41">
        <f t="shared" si="28"/>
        <v>0.58695652173913049</v>
      </c>
      <c r="V32" s="41">
        <f t="shared" si="28"/>
        <v>0.52702702702702697</v>
      </c>
      <c r="W32" s="90">
        <v>6</v>
      </c>
      <c r="X32" s="90">
        <v>22</v>
      </c>
      <c r="Y32" s="38">
        <f t="shared" si="14"/>
        <v>28</v>
      </c>
      <c r="Z32" s="41">
        <f t="shared" si="18"/>
        <v>0.21428571428571427</v>
      </c>
      <c r="AA32" s="41">
        <f t="shared" si="19"/>
        <v>0.47826086956521741</v>
      </c>
      <c r="AB32" s="41">
        <f t="shared" si="20"/>
        <v>0.3783783783783784</v>
      </c>
    </row>
    <row r="33" spans="1:28" s="55" customFormat="1" ht="28.5" customHeight="1" x14ac:dyDescent="0.2">
      <c r="A33" s="84" t="s">
        <v>111</v>
      </c>
      <c r="B33" s="32">
        <f t="shared" si="27"/>
        <v>409</v>
      </c>
      <c r="C33" s="32">
        <f t="shared" si="27"/>
        <v>331</v>
      </c>
      <c r="D33" s="33">
        <f t="shared" si="5"/>
        <v>740</v>
      </c>
      <c r="E33" s="91">
        <v>30</v>
      </c>
      <c r="F33" s="91">
        <v>15</v>
      </c>
      <c r="G33" s="91">
        <v>45</v>
      </c>
      <c r="H33" s="92">
        <v>7.3349633251833746E-2</v>
      </c>
      <c r="I33" s="92">
        <v>4.5317220543806644E-2</v>
      </c>
      <c r="J33" s="92">
        <v>6.0810810810810814E-2</v>
      </c>
      <c r="K33" s="91">
        <v>309</v>
      </c>
      <c r="L33" s="91">
        <v>219</v>
      </c>
      <c r="M33" s="91">
        <v>528</v>
      </c>
      <c r="N33" s="92">
        <v>0.75550122249388751</v>
      </c>
      <c r="O33" s="92">
        <v>0.66163141993957708</v>
      </c>
      <c r="P33" s="92">
        <v>0.71351351351351355</v>
      </c>
      <c r="Q33" s="84">
        <v>70</v>
      </c>
      <c r="R33" s="84">
        <v>97</v>
      </c>
      <c r="S33" s="84">
        <v>167</v>
      </c>
      <c r="T33" s="92">
        <v>0.17114914425427874</v>
      </c>
      <c r="U33" s="92">
        <v>0.29305135951661632</v>
      </c>
      <c r="V33" s="92">
        <v>0.22567567567567567</v>
      </c>
      <c r="W33" s="84">
        <v>33</v>
      </c>
      <c r="X33" s="84">
        <v>51</v>
      </c>
      <c r="Y33" s="31">
        <f t="shared" si="14"/>
        <v>84</v>
      </c>
      <c r="Z33" s="34">
        <f t="shared" si="18"/>
        <v>8.0684596577017112E-2</v>
      </c>
      <c r="AA33" s="34">
        <f t="shared" si="19"/>
        <v>0.15407854984894259</v>
      </c>
      <c r="AB33" s="34">
        <f t="shared" si="20"/>
        <v>0.11351351351351352</v>
      </c>
    </row>
    <row r="34" spans="1:28" s="55" customFormat="1" ht="28.5" customHeight="1" x14ac:dyDescent="0.2">
      <c r="A34" s="80" t="s">
        <v>112</v>
      </c>
      <c r="B34" s="11">
        <f t="shared" si="27"/>
        <v>804</v>
      </c>
      <c r="C34" s="11">
        <f t="shared" si="27"/>
        <v>787</v>
      </c>
      <c r="D34" s="12">
        <f t="shared" si="5"/>
        <v>1591</v>
      </c>
      <c r="E34" s="77">
        <v>113</v>
      </c>
      <c r="F34" s="77">
        <v>107</v>
      </c>
      <c r="G34" s="12">
        <f t="shared" si="6"/>
        <v>220</v>
      </c>
      <c r="H34" s="13">
        <f t="shared" ref="H33:H38" si="29">E34/B34</f>
        <v>0.14054726368159204</v>
      </c>
      <c r="I34" s="13">
        <f t="shared" si="7"/>
        <v>0.13595933926302414</v>
      </c>
      <c r="J34" s="13">
        <f t="shared" ref="J33:J38" si="30">G34/D34</f>
        <v>0.13827781269641734</v>
      </c>
      <c r="K34" s="77">
        <v>519</v>
      </c>
      <c r="L34" s="77">
        <v>489</v>
      </c>
      <c r="M34" s="12">
        <f t="shared" si="9"/>
        <v>1008</v>
      </c>
      <c r="N34" s="13">
        <f t="shared" ref="N33:N38" si="31">K34/B34</f>
        <v>0.64552238805970152</v>
      </c>
      <c r="O34" s="13">
        <f t="shared" si="10"/>
        <v>0.62134688691232531</v>
      </c>
      <c r="P34" s="13">
        <f t="shared" si="11"/>
        <v>0.633563796354494</v>
      </c>
      <c r="Q34" s="80">
        <v>172</v>
      </c>
      <c r="R34" s="80">
        <v>191</v>
      </c>
      <c r="S34" s="10">
        <f t="shared" si="12"/>
        <v>363</v>
      </c>
      <c r="T34" s="13">
        <f t="shared" si="21"/>
        <v>0.21393034825870647</v>
      </c>
      <c r="U34" s="13">
        <f t="shared" si="22"/>
        <v>0.24269377382465057</v>
      </c>
      <c r="V34" s="13">
        <f t="shared" si="23"/>
        <v>0.22815839094908863</v>
      </c>
      <c r="W34" s="80">
        <v>85</v>
      </c>
      <c r="X34" s="80">
        <v>107</v>
      </c>
      <c r="Y34" s="10">
        <f t="shared" si="14"/>
        <v>192</v>
      </c>
      <c r="Z34" s="13">
        <f t="shared" si="18"/>
        <v>0.10572139303482588</v>
      </c>
      <c r="AA34" s="13">
        <f t="shared" si="19"/>
        <v>0.13595933926302414</v>
      </c>
      <c r="AB34" s="13">
        <f t="shared" si="20"/>
        <v>0.12067881835323696</v>
      </c>
    </row>
    <row r="35" spans="1:28" s="55" customFormat="1" ht="28.5" customHeight="1" x14ac:dyDescent="0.2">
      <c r="A35" s="80" t="s">
        <v>113</v>
      </c>
      <c r="B35" s="11">
        <f t="shared" si="27"/>
        <v>754</v>
      </c>
      <c r="C35" s="11">
        <f t="shared" si="27"/>
        <v>688</v>
      </c>
      <c r="D35" s="12">
        <f t="shared" si="5"/>
        <v>1442</v>
      </c>
      <c r="E35" s="77">
        <v>119</v>
      </c>
      <c r="F35" s="77">
        <v>111</v>
      </c>
      <c r="G35" s="12">
        <f t="shared" si="6"/>
        <v>230</v>
      </c>
      <c r="H35" s="13">
        <f t="shared" si="29"/>
        <v>0.15782493368700265</v>
      </c>
      <c r="I35" s="13">
        <f t="shared" si="7"/>
        <v>0.16133720930232559</v>
      </c>
      <c r="J35" s="13">
        <f t="shared" si="30"/>
        <v>0.15950069348127602</v>
      </c>
      <c r="K35" s="77">
        <v>518</v>
      </c>
      <c r="L35" s="77">
        <v>434</v>
      </c>
      <c r="M35" s="12">
        <f t="shared" si="9"/>
        <v>952</v>
      </c>
      <c r="N35" s="13">
        <f t="shared" si="31"/>
        <v>0.6870026525198939</v>
      </c>
      <c r="O35" s="13">
        <f t="shared" si="10"/>
        <v>0.6308139534883721</v>
      </c>
      <c r="P35" s="13">
        <f t="shared" si="11"/>
        <v>0.66019417475728159</v>
      </c>
      <c r="Q35" s="80">
        <v>117</v>
      </c>
      <c r="R35" s="80">
        <v>143</v>
      </c>
      <c r="S35" s="10">
        <f t="shared" si="12"/>
        <v>260</v>
      </c>
      <c r="T35" s="13">
        <f t="shared" si="21"/>
        <v>0.15517241379310345</v>
      </c>
      <c r="U35" s="13">
        <f t="shared" si="22"/>
        <v>0.20784883720930233</v>
      </c>
      <c r="V35" s="13">
        <f t="shared" si="23"/>
        <v>0.18030513176144244</v>
      </c>
      <c r="W35" s="80">
        <v>55</v>
      </c>
      <c r="X35" s="80">
        <v>82</v>
      </c>
      <c r="Y35" s="10">
        <f t="shared" si="14"/>
        <v>137</v>
      </c>
      <c r="Z35" s="13">
        <f t="shared" si="18"/>
        <v>7.2944297082228118E-2</v>
      </c>
      <c r="AA35" s="13">
        <f t="shared" si="19"/>
        <v>0.11918604651162791</v>
      </c>
      <c r="AB35" s="13">
        <f t="shared" si="20"/>
        <v>9.5006934812760055E-2</v>
      </c>
    </row>
    <row r="36" spans="1:28" s="55" customFormat="1" ht="28.5" customHeight="1" x14ac:dyDescent="0.2">
      <c r="A36" s="80" t="s">
        <v>114</v>
      </c>
      <c r="B36" s="11">
        <f t="shared" si="27"/>
        <v>865</v>
      </c>
      <c r="C36" s="11">
        <f t="shared" si="27"/>
        <v>943</v>
      </c>
      <c r="D36" s="12">
        <f t="shared" si="5"/>
        <v>1808</v>
      </c>
      <c r="E36" s="77">
        <v>79</v>
      </c>
      <c r="F36" s="77">
        <v>76</v>
      </c>
      <c r="G36" s="12">
        <f t="shared" si="6"/>
        <v>155</v>
      </c>
      <c r="H36" s="13">
        <f t="shared" si="29"/>
        <v>9.1329479768786123E-2</v>
      </c>
      <c r="I36" s="13">
        <f t="shared" si="7"/>
        <v>8.0593849416755042E-2</v>
      </c>
      <c r="J36" s="13">
        <f t="shared" si="30"/>
        <v>8.5730088495575216E-2</v>
      </c>
      <c r="K36" s="77">
        <v>595</v>
      </c>
      <c r="L36" s="77">
        <v>618</v>
      </c>
      <c r="M36" s="12">
        <f t="shared" si="9"/>
        <v>1213</v>
      </c>
      <c r="N36" s="13">
        <f t="shared" si="31"/>
        <v>0.68786127167630062</v>
      </c>
      <c r="O36" s="13">
        <f t="shared" si="10"/>
        <v>0.65535524920466592</v>
      </c>
      <c r="P36" s="13">
        <f t="shared" si="11"/>
        <v>0.6709070796460177</v>
      </c>
      <c r="Q36" s="80">
        <v>191</v>
      </c>
      <c r="R36" s="80">
        <v>249</v>
      </c>
      <c r="S36" s="10">
        <f t="shared" si="12"/>
        <v>440</v>
      </c>
      <c r="T36" s="13">
        <f t="shared" si="21"/>
        <v>0.2208092485549133</v>
      </c>
      <c r="U36" s="13">
        <f t="shared" si="22"/>
        <v>0.26405090137857901</v>
      </c>
      <c r="V36" s="13">
        <f t="shared" si="23"/>
        <v>0.24336283185840707</v>
      </c>
      <c r="W36" s="80">
        <v>81</v>
      </c>
      <c r="X36" s="80">
        <v>106</v>
      </c>
      <c r="Y36" s="10">
        <f t="shared" si="14"/>
        <v>187</v>
      </c>
      <c r="Z36" s="13">
        <f t="shared" si="18"/>
        <v>9.3641618497109821E-2</v>
      </c>
      <c r="AA36" s="13">
        <f t="shared" si="19"/>
        <v>0.11240721102863202</v>
      </c>
      <c r="AB36" s="13">
        <f t="shared" si="20"/>
        <v>0.103429203539823</v>
      </c>
    </row>
    <row r="37" spans="1:28" s="55" customFormat="1" ht="28.5" customHeight="1" x14ac:dyDescent="0.2">
      <c r="A37" s="104" t="s">
        <v>115</v>
      </c>
      <c r="B37" s="14">
        <f t="shared" si="27"/>
        <v>842</v>
      </c>
      <c r="C37" s="14">
        <f t="shared" si="27"/>
        <v>869</v>
      </c>
      <c r="D37" s="15">
        <f t="shared" si="5"/>
        <v>1711</v>
      </c>
      <c r="E37" s="78">
        <v>165</v>
      </c>
      <c r="F37" s="78">
        <v>166</v>
      </c>
      <c r="G37" s="15">
        <f t="shared" si="6"/>
        <v>331</v>
      </c>
      <c r="H37" s="16">
        <f t="shared" si="29"/>
        <v>0.19596199524940616</v>
      </c>
      <c r="I37" s="16">
        <f t="shared" si="7"/>
        <v>0.19102416570771003</v>
      </c>
      <c r="J37" s="16">
        <f t="shared" si="30"/>
        <v>0.1934541203974284</v>
      </c>
      <c r="K37" s="78">
        <v>585</v>
      </c>
      <c r="L37" s="78">
        <v>597</v>
      </c>
      <c r="M37" s="15">
        <f t="shared" si="9"/>
        <v>1182</v>
      </c>
      <c r="N37" s="16">
        <f t="shared" si="31"/>
        <v>0.69477434679334915</v>
      </c>
      <c r="O37" s="16">
        <f t="shared" si="10"/>
        <v>0.68699654775604146</v>
      </c>
      <c r="P37" s="16">
        <f t="shared" si="11"/>
        <v>0.69082407948568092</v>
      </c>
      <c r="Q37" s="81">
        <v>92</v>
      </c>
      <c r="R37" s="81">
        <v>106</v>
      </c>
      <c r="S37" s="27">
        <f t="shared" si="12"/>
        <v>198</v>
      </c>
      <c r="T37" s="16">
        <f t="shared" si="21"/>
        <v>0.10926365795724466</v>
      </c>
      <c r="U37" s="16">
        <f t="shared" si="22"/>
        <v>0.12197928653624857</v>
      </c>
      <c r="V37" s="16">
        <f t="shared" si="23"/>
        <v>0.11572180011689071</v>
      </c>
      <c r="W37" s="81">
        <v>33</v>
      </c>
      <c r="X37" s="81">
        <v>43</v>
      </c>
      <c r="Y37" s="27">
        <f t="shared" si="14"/>
        <v>76</v>
      </c>
      <c r="Z37" s="16">
        <f t="shared" si="18"/>
        <v>3.9192399049881234E-2</v>
      </c>
      <c r="AA37" s="16">
        <f t="shared" si="19"/>
        <v>4.9482163406214037E-2</v>
      </c>
      <c r="AB37" s="16">
        <f t="shared" si="20"/>
        <v>4.4418468731735827E-2</v>
      </c>
    </row>
    <row r="38" spans="1:28" s="55" customFormat="1" ht="28.5" customHeight="1" x14ac:dyDescent="0.2">
      <c r="A38" s="105" t="s">
        <v>116</v>
      </c>
      <c r="B38" s="53">
        <f>B32+B33+B34+B35+B36+B37</f>
        <v>3702</v>
      </c>
      <c r="C38" s="53">
        <f>C32+C33+C34+C35+C36+C37</f>
        <v>3664</v>
      </c>
      <c r="D38" s="47">
        <f>B38+C38</f>
        <v>7366</v>
      </c>
      <c r="E38" s="47">
        <f>E32+E33+E34+E35+E36+E37</f>
        <v>511</v>
      </c>
      <c r="F38" s="47">
        <f>F32+F33+F34+F35+F36+F37</f>
        <v>479</v>
      </c>
      <c r="G38" s="47">
        <f>E38+F38</f>
        <v>990</v>
      </c>
      <c r="H38" s="48">
        <f t="shared" si="29"/>
        <v>0.13803349540788762</v>
      </c>
      <c r="I38" s="48">
        <f t="shared" si="7"/>
        <v>0.13073144104803494</v>
      </c>
      <c r="J38" s="48">
        <f t="shared" si="30"/>
        <v>0.1344013032853652</v>
      </c>
      <c r="K38" s="47">
        <f>K32+K33+K34+K35+K36+K37</f>
        <v>2537</v>
      </c>
      <c r="L38" s="47">
        <f>L32+L33+L34+L35+L36+L37</f>
        <v>2372</v>
      </c>
      <c r="M38" s="47">
        <f>K38+L38</f>
        <v>4909</v>
      </c>
      <c r="N38" s="48">
        <f t="shared" si="31"/>
        <v>0.68530524041058882</v>
      </c>
      <c r="O38" s="48">
        <f t="shared" si="10"/>
        <v>0.6473799126637555</v>
      </c>
      <c r="P38" s="48">
        <f t="shared" si="11"/>
        <v>0.66644040184632092</v>
      </c>
      <c r="Q38" s="47">
        <f>Q32+Q33+Q34+Q35+Q36+Q37</f>
        <v>654</v>
      </c>
      <c r="R38" s="47">
        <f>R32+R33+R34+R35+R36+R37</f>
        <v>813</v>
      </c>
      <c r="S38" s="47">
        <f>Q38+R38</f>
        <v>1467</v>
      </c>
      <c r="T38" s="48">
        <f t="shared" si="21"/>
        <v>0.1766612641815235</v>
      </c>
      <c r="U38" s="48">
        <f t="shared" si="22"/>
        <v>0.22188864628820962</v>
      </c>
      <c r="V38" s="48">
        <f t="shared" si="23"/>
        <v>0.19915829486831388</v>
      </c>
      <c r="W38" s="46">
        <f>W32+W33+W34+W35+W36+W37</f>
        <v>293</v>
      </c>
      <c r="X38" s="46">
        <f>X32+X33+X34+X35+X36+X37</f>
        <v>411</v>
      </c>
      <c r="Y38" s="46">
        <f>W38+X38</f>
        <v>704</v>
      </c>
      <c r="Z38" s="48">
        <f t="shared" si="18"/>
        <v>7.9146407347379794E-2</v>
      </c>
      <c r="AA38" s="48">
        <f t="shared" si="19"/>
        <v>0.11217248908296944</v>
      </c>
      <c r="AB38" s="48">
        <f t="shared" si="20"/>
        <v>9.5574260114037468E-2</v>
      </c>
    </row>
    <row r="39" spans="1:28" s="55" customFormat="1" ht="28.5" customHeight="1" x14ac:dyDescent="0.2">
      <c r="A39" s="89" t="s">
        <v>33</v>
      </c>
      <c r="B39" s="21">
        <f t="shared" si="27"/>
        <v>28</v>
      </c>
      <c r="C39" s="21">
        <f t="shared" si="27"/>
        <v>26</v>
      </c>
      <c r="D39" s="22">
        <f t="shared" si="5"/>
        <v>54</v>
      </c>
      <c r="E39" s="86">
        <v>8</v>
      </c>
      <c r="F39" s="86">
        <v>3</v>
      </c>
      <c r="G39" s="22">
        <f t="shared" si="6"/>
        <v>11</v>
      </c>
      <c r="H39" s="37">
        <f t="shared" si="16"/>
        <v>0.2857142857142857</v>
      </c>
      <c r="I39" s="37">
        <f t="shared" si="7"/>
        <v>0.11538461538461539</v>
      </c>
      <c r="J39" s="37">
        <f t="shared" si="8"/>
        <v>0.20370370370370369</v>
      </c>
      <c r="K39" s="86">
        <v>10</v>
      </c>
      <c r="L39" s="86">
        <v>10</v>
      </c>
      <c r="M39" s="22">
        <f t="shared" si="9"/>
        <v>20</v>
      </c>
      <c r="N39" s="37">
        <f t="shared" si="17"/>
        <v>0.35714285714285715</v>
      </c>
      <c r="O39" s="37">
        <f t="shared" si="10"/>
        <v>0.38461538461538464</v>
      </c>
      <c r="P39" s="37">
        <f t="shared" si="11"/>
        <v>0.37037037037037035</v>
      </c>
      <c r="Q39" s="86">
        <v>10</v>
      </c>
      <c r="R39" s="86">
        <v>13</v>
      </c>
      <c r="S39" s="22">
        <f t="shared" si="12"/>
        <v>23</v>
      </c>
      <c r="T39" s="37">
        <f t="shared" si="21"/>
        <v>0.35714285714285715</v>
      </c>
      <c r="U39" s="37">
        <f t="shared" si="22"/>
        <v>0.5</v>
      </c>
      <c r="V39" s="37">
        <f t="shared" si="23"/>
        <v>0.42592592592592593</v>
      </c>
      <c r="W39" s="84">
        <v>1</v>
      </c>
      <c r="X39" s="84">
        <v>5</v>
      </c>
      <c r="Y39" s="31">
        <f t="shared" si="14"/>
        <v>6</v>
      </c>
      <c r="Z39" s="37">
        <f t="shared" si="18"/>
        <v>3.5714285714285712E-2</v>
      </c>
      <c r="AA39" s="37">
        <f t="shared" si="19"/>
        <v>0.19230769230769232</v>
      </c>
      <c r="AB39" s="37">
        <f t="shared" si="20"/>
        <v>0.1111111111111111</v>
      </c>
    </row>
    <row r="40" spans="1:28" s="55" customFormat="1" ht="28.5" customHeight="1" x14ac:dyDescent="0.2">
      <c r="A40" s="80" t="s">
        <v>34</v>
      </c>
      <c r="B40" s="11">
        <f t="shared" si="27"/>
        <v>874</v>
      </c>
      <c r="C40" s="11">
        <f t="shared" si="27"/>
        <v>865</v>
      </c>
      <c r="D40" s="12">
        <f t="shared" si="5"/>
        <v>1739</v>
      </c>
      <c r="E40" s="77">
        <v>103</v>
      </c>
      <c r="F40" s="77">
        <v>107</v>
      </c>
      <c r="G40" s="12">
        <f t="shared" si="6"/>
        <v>210</v>
      </c>
      <c r="H40" s="13">
        <f t="shared" si="16"/>
        <v>0.11784897025171624</v>
      </c>
      <c r="I40" s="13">
        <f t="shared" si="7"/>
        <v>0.12369942196531791</v>
      </c>
      <c r="J40" s="13">
        <f t="shared" si="8"/>
        <v>0.12075905692926969</v>
      </c>
      <c r="K40" s="77">
        <v>590</v>
      </c>
      <c r="L40" s="77">
        <v>532</v>
      </c>
      <c r="M40" s="12">
        <f t="shared" si="9"/>
        <v>1122</v>
      </c>
      <c r="N40" s="13">
        <f t="shared" si="17"/>
        <v>0.67505720823798632</v>
      </c>
      <c r="O40" s="13">
        <f t="shared" si="10"/>
        <v>0.61502890173410407</v>
      </c>
      <c r="P40" s="13">
        <f t="shared" si="11"/>
        <v>0.64519838987924094</v>
      </c>
      <c r="Q40" s="77">
        <v>181</v>
      </c>
      <c r="R40" s="77">
        <v>226</v>
      </c>
      <c r="S40" s="12">
        <f t="shared" si="12"/>
        <v>407</v>
      </c>
      <c r="T40" s="13">
        <f t="shared" si="21"/>
        <v>0.20709382151029748</v>
      </c>
      <c r="U40" s="13">
        <f t="shared" si="22"/>
        <v>0.26127167630057802</v>
      </c>
      <c r="V40" s="13">
        <f t="shared" si="23"/>
        <v>0.23404255319148937</v>
      </c>
      <c r="W40" s="80">
        <v>93</v>
      </c>
      <c r="X40" s="80">
        <v>123</v>
      </c>
      <c r="Y40" s="10">
        <f t="shared" si="14"/>
        <v>216</v>
      </c>
      <c r="Z40" s="13">
        <f t="shared" si="18"/>
        <v>0.10640732265446225</v>
      </c>
      <c r="AA40" s="13">
        <f t="shared" si="19"/>
        <v>0.14219653179190753</v>
      </c>
      <c r="AB40" s="13">
        <f t="shared" si="20"/>
        <v>0.12420931569867739</v>
      </c>
    </row>
    <row r="41" spans="1:28" s="55" customFormat="1" ht="28.5" customHeight="1" x14ac:dyDescent="0.2">
      <c r="A41" s="80" t="s">
        <v>35</v>
      </c>
      <c r="B41" s="32">
        <f t="shared" si="27"/>
        <v>0</v>
      </c>
      <c r="C41" s="32">
        <f t="shared" si="27"/>
        <v>0</v>
      </c>
      <c r="D41" s="33">
        <f t="shared" si="5"/>
        <v>0</v>
      </c>
      <c r="E41" s="91">
        <v>0</v>
      </c>
      <c r="F41" s="91">
        <v>0</v>
      </c>
      <c r="G41" s="33">
        <f t="shared" si="6"/>
        <v>0</v>
      </c>
      <c r="H41" s="93" t="s">
        <v>125</v>
      </c>
      <c r="I41" s="93" t="s">
        <v>125</v>
      </c>
      <c r="J41" s="93" t="s">
        <v>125</v>
      </c>
      <c r="K41" s="91">
        <v>0</v>
      </c>
      <c r="L41" s="91">
        <v>0</v>
      </c>
      <c r="M41" s="33">
        <f t="shared" si="9"/>
        <v>0</v>
      </c>
      <c r="N41" s="93" t="s">
        <v>125</v>
      </c>
      <c r="O41" s="93" t="s">
        <v>125</v>
      </c>
      <c r="P41" s="93" t="s">
        <v>125</v>
      </c>
      <c r="Q41" s="91">
        <v>0</v>
      </c>
      <c r="R41" s="91">
        <v>0</v>
      </c>
      <c r="S41" s="33">
        <f t="shared" si="12"/>
        <v>0</v>
      </c>
      <c r="T41" s="93" t="s">
        <v>125</v>
      </c>
      <c r="U41" s="93" t="s">
        <v>125</v>
      </c>
      <c r="V41" s="93" t="s">
        <v>125</v>
      </c>
      <c r="W41" s="84">
        <v>0</v>
      </c>
      <c r="X41" s="84">
        <v>0</v>
      </c>
      <c r="Y41" s="31">
        <f t="shared" si="14"/>
        <v>0</v>
      </c>
      <c r="Z41" s="93" t="s">
        <v>125</v>
      </c>
      <c r="AA41" s="93" t="s">
        <v>125</v>
      </c>
      <c r="AB41" s="93" t="s">
        <v>125</v>
      </c>
    </row>
    <row r="42" spans="1:28" s="55" customFormat="1" ht="28.5" customHeight="1" x14ac:dyDescent="0.2">
      <c r="A42" s="80" t="s">
        <v>36</v>
      </c>
      <c r="B42" s="11">
        <f t="shared" si="27"/>
        <v>594</v>
      </c>
      <c r="C42" s="11">
        <f t="shared" si="27"/>
        <v>570</v>
      </c>
      <c r="D42" s="12">
        <f t="shared" si="5"/>
        <v>1164</v>
      </c>
      <c r="E42" s="77">
        <v>77</v>
      </c>
      <c r="F42" s="77">
        <v>71</v>
      </c>
      <c r="G42" s="12">
        <f t="shared" si="6"/>
        <v>148</v>
      </c>
      <c r="H42" s="13">
        <f t="shared" ref="H42:H74" si="32">E42/B42</f>
        <v>0.12962962962962962</v>
      </c>
      <c r="I42" s="13">
        <f t="shared" ref="I42:I72" si="33">F42/C42</f>
        <v>0.12456140350877193</v>
      </c>
      <c r="J42" s="13">
        <f t="shared" ref="J42:J72" si="34">G42/D42</f>
        <v>0.12714776632302405</v>
      </c>
      <c r="K42" s="77">
        <v>348</v>
      </c>
      <c r="L42" s="77">
        <v>299</v>
      </c>
      <c r="M42" s="12">
        <f t="shared" si="9"/>
        <v>647</v>
      </c>
      <c r="N42" s="13">
        <f t="shared" ref="N42:N72" si="35">K42/B42</f>
        <v>0.58585858585858586</v>
      </c>
      <c r="O42" s="13">
        <f t="shared" ref="O42:O72" si="36">L42/C42</f>
        <v>0.5245614035087719</v>
      </c>
      <c r="P42" s="13">
        <f t="shared" ref="P42:P72" si="37">M42/D42</f>
        <v>0.55584192439862545</v>
      </c>
      <c r="Q42" s="77">
        <v>169</v>
      </c>
      <c r="R42" s="77">
        <v>200</v>
      </c>
      <c r="S42" s="12">
        <f t="shared" si="12"/>
        <v>369</v>
      </c>
      <c r="T42" s="13">
        <f t="shared" ref="T42:T72" si="38">Q42/B42</f>
        <v>0.28451178451178449</v>
      </c>
      <c r="U42" s="13">
        <f t="shared" ref="U42:U72" si="39">R42/C42</f>
        <v>0.35087719298245612</v>
      </c>
      <c r="V42" s="13">
        <f t="shared" ref="V42:V72" si="40">S42/D42</f>
        <v>0.3170103092783505</v>
      </c>
      <c r="W42" s="80">
        <v>81</v>
      </c>
      <c r="X42" s="80">
        <v>84</v>
      </c>
      <c r="Y42" s="10">
        <f t="shared" si="14"/>
        <v>165</v>
      </c>
      <c r="Z42" s="13">
        <f t="shared" si="18"/>
        <v>0.13636363636363635</v>
      </c>
      <c r="AA42" s="13">
        <f t="shared" si="19"/>
        <v>0.14736842105263157</v>
      </c>
      <c r="AB42" s="13">
        <f t="shared" si="20"/>
        <v>0.14175257731958762</v>
      </c>
    </row>
    <row r="43" spans="1:28" s="55" customFormat="1" ht="28.5" customHeight="1" x14ac:dyDescent="0.2">
      <c r="A43" s="81" t="s">
        <v>37</v>
      </c>
      <c r="B43" s="28">
        <f t="shared" si="27"/>
        <v>26</v>
      </c>
      <c r="C43" s="28">
        <f t="shared" si="27"/>
        <v>12</v>
      </c>
      <c r="D43" s="29">
        <f t="shared" si="5"/>
        <v>38</v>
      </c>
      <c r="E43" s="85">
        <v>3</v>
      </c>
      <c r="F43" s="85">
        <v>0</v>
      </c>
      <c r="G43" s="29">
        <f t="shared" si="6"/>
        <v>3</v>
      </c>
      <c r="H43" s="30">
        <f t="shared" si="32"/>
        <v>0.11538461538461539</v>
      </c>
      <c r="I43" s="30">
        <f t="shared" si="33"/>
        <v>0</v>
      </c>
      <c r="J43" s="30">
        <f t="shared" si="34"/>
        <v>7.8947368421052627E-2</v>
      </c>
      <c r="K43" s="85">
        <v>19</v>
      </c>
      <c r="L43" s="85">
        <v>6</v>
      </c>
      <c r="M43" s="29">
        <f t="shared" si="9"/>
        <v>25</v>
      </c>
      <c r="N43" s="30">
        <f t="shared" si="35"/>
        <v>0.73076923076923073</v>
      </c>
      <c r="O43" s="30">
        <f t="shared" si="36"/>
        <v>0.5</v>
      </c>
      <c r="P43" s="30">
        <f t="shared" si="37"/>
        <v>0.65789473684210531</v>
      </c>
      <c r="Q43" s="85">
        <v>4</v>
      </c>
      <c r="R43" s="85">
        <v>6</v>
      </c>
      <c r="S43" s="29">
        <f t="shared" si="12"/>
        <v>10</v>
      </c>
      <c r="T43" s="30">
        <f>Q43/B43</f>
        <v>0.15384615384615385</v>
      </c>
      <c r="U43" s="30">
        <f>R43/C43</f>
        <v>0.5</v>
      </c>
      <c r="V43" s="30">
        <f>S43/D43</f>
        <v>0.26315789473684209</v>
      </c>
      <c r="W43" s="81">
        <v>2</v>
      </c>
      <c r="X43" s="81">
        <v>3</v>
      </c>
      <c r="Y43" s="27">
        <f t="shared" si="14"/>
        <v>5</v>
      </c>
      <c r="Z43" s="30">
        <f t="shared" si="18"/>
        <v>7.6923076923076927E-2</v>
      </c>
      <c r="AA43" s="30">
        <f t="shared" si="19"/>
        <v>0.25</v>
      </c>
      <c r="AB43" s="30">
        <f t="shared" si="20"/>
        <v>0.13157894736842105</v>
      </c>
    </row>
    <row r="44" spans="1:28" s="55" customFormat="1" ht="28.5" customHeight="1" x14ac:dyDescent="0.2">
      <c r="A44" s="105" t="s">
        <v>94</v>
      </c>
      <c r="B44" s="47">
        <f>B39+B40+B41+B42+B43</f>
        <v>1522</v>
      </c>
      <c r="C44" s="47">
        <f>C39+C40+C41+C42+C43</f>
        <v>1473</v>
      </c>
      <c r="D44" s="47">
        <f t="shared" ref="D44:D86" si="41">B44+C44</f>
        <v>2995</v>
      </c>
      <c r="E44" s="47">
        <f>E39+E40+E41+E42+E43</f>
        <v>191</v>
      </c>
      <c r="F44" s="47">
        <f>F39+F40+F41+F42+F43</f>
        <v>181</v>
      </c>
      <c r="G44" s="47">
        <f t="shared" si="6"/>
        <v>372</v>
      </c>
      <c r="H44" s="48">
        <f t="shared" si="32"/>
        <v>0.12549277266754272</v>
      </c>
      <c r="I44" s="48">
        <f t="shared" si="33"/>
        <v>0.12287847929395791</v>
      </c>
      <c r="J44" s="48">
        <f t="shared" si="34"/>
        <v>0.12420701168614358</v>
      </c>
      <c r="K44" s="47">
        <f>K39+K40+K41+K42+K43</f>
        <v>967</v>
      </c>
      <c r="L44" s="47">
        <f>L39+L40+L41+L42+L43</f>
        <v>847</v>
      </c>
      <c r="M44" s="47">
        <f t="shared" si="9"/>
        <v>1814</v>
      </c>
      <c r="N44" s="48">
        <f t="shared" si="35"/>
        <v>0.6353482260183968</v>
      </c>
      <c r="O44" s="48">
        <f t="shared" si="36"/>
        <v>0.57501697216564829</v>
      </c>
      <c r="P44" s="48">
        <f t="shared" si="37"/>
        <v>0.60567612687813022</v>
      </c>
      <c r="Q44" s="47">
        <f>Q39+Q40+Q41+Q42+Q43</f>
        <v>364</v>
      </c>
      <c r="R44" s="47">
        <f>R39+R40+R41+R42+R43</f>
        <v>445</v>
      </c>
      <c r="S44" s="47">
        <f t="shared" si="12"/>
        <v>809</v>
      </c>
      <c r="T44" s="48">
        <f t="shared" si="38"/>
        <v>0.23915900131406045</v>
      </c>
      <c r="U44" s="48">
        <f t="shared" si="39"/>
        <v>0.30210454854039376</v>
      </c>
      <c r="V44" s="48">
        <f t="shared" si="40"/>
        <v>0.27011686143572622</v>
      </c>
      <c r="W44" s="46">
        <f>W39+W40+W41+W42+W43</f>
        <v>177</v>
      </c>
      <c r="X44" s="46">
        <f>X39+X40+X41+X42+X43</f>
        <v>215</v>
      </c>
      <c r="Y44" s="46">
        <f t="shared" si="14"/>
        <v>392</v>
      </c>
      <c r="Z44" s="48">
        <f t="shared" si="18"/>
        <v>0.11629434954007885</v>
      </c>
      <c r="AA44" s="48">
        <f t="shared" si="19"/>
        <v>0.14596062457569586</v>
      </c>
      <c r="AB44" s="48">
        <f t="shared" si="20"/>
        <v>0.13088480801335559</v>
      </c>
    </row>
    <row r="45" spans="1:28" s="55" customFormat="1" ht="28.5" customHeight="1" x14ac:dyDescent="0.2">
      <c r="A45" s="80" t="s">
        <v>38</v>
      </c>
      <c r="B45" s="11">
        <f t="shared" ref="B45:C49" si="42">E45+K45+Q45</f>
        <v>898</v>
      </c>
      <c r="C45" s="11">
        <f t="shared" si="42"/>
        <v>838</v>
      </c>
      <c r="D45" s="12">
        <f t="shared" si="41"/>
        <v>1736</v>
      </c>
      <c r="E45" s="77">
        <v>134</v>
      </c>
      <c r="F45" s="77">
        <v>120</v>
      </c>
      <c r="G45" s="12">
        <f t="shared" si="6"/>
        <v>254</v>
      </c>
      <c r="H45" s="13">
        <f t="shared" si="32"/>
        <v>0.1492204899777283</v>
      </c>
      <c r="I45" s="13">
        <f t="shared" si="33"/>
        <v>0.14319809069212411</v>
      </c>
      <c r="J45" s="13">
        <f t="shared" si="34"/>
        <v>0.14631336405529954</v>
      </c>
      <c r="K45" s="77">
        <v>660</v>
      </c>
      <c r="L45" s="77">
        <v>614</v>
      </c>
      <c r="M45" s="12">
        <f t="shared" si="9"/>
        <v>1274</v>
      </c>
      <c r="N45" s="13">
        <f t="shared" si="35"/>
        <v>0.73496659242761697</v>
      </c>
      <c r="O45" s="13">
        <f t="shared" si="36"/>
        <v>0.73269689737470167</v>
      </c>
      <c r="P45" s="13">
        <f t="shared" si="37"/>
        <v>0.7338709677419355</v>
      </c>
      <c r="Q45" s="77">
        <v>104</v>
      </c>
      <c r="R45" s="77">
        <v>104</v>
      </c>
      <c r="S45" s="12">
        <f t="shared" si="12"/>
        <v>208</v>
      </c>
      <c r="T45" s="13">
        <f t="shared" si="38"/>
        <v>0.11581291759465479</v>
      </c>
      <c r="U45" s="13">
        <f t="shared" si="39"/>
        <v>0.12410501193317422</v>
      </c>
      <c r="V45" s="13">
        <f t="shared" si="40"/>
        <v>0.11981566820276497</v>
      </c>
      <c r="W45" s="80">
        <v>39</v>
      </c>
      <c r="X45" s="80">
        <v>45</v>
      </c>
      <c r="Y45" s="10">
        <f t="shared" si="14"/>
        <v>84</v>
      </c>
      <c r="Z45" s="13">
        <f t="shared" si="18"/>
        <v>4.3429844097995544E-2</v>
      </c>
      <c r="AA45" s="13">
        <f t="shared" si="19"/>
        <v>5.3699284009546537E-2</v>
      </c>
      <c r="AB45" s="13">
        <f t="shared" si="20"/>
        <v>4.8387096774193547E-2</v>
      </c>
    </row>
    <row r="46" spans="1:28" s="55" customFormat="1" ht="28.5" customHeight="1" x14ac:dyDescent="0.2">
      <c r="A46" s="80" t="s">
        <v>39</v>
      </c>
      <c r="B46" s="11">
        <f t="shared" si="42"/>
        <v>306</v>
      </c>
      <c r="C46" s="11">
        <f t="shared" si="42"/>
        <v>321</v>
      </c>
      <c r="D46" s="12">
        <f t="shared" si="41"/>
        <v>627</v>
      </c>
      <c r="E46" s="77">
        <v>15</v>
      </c>
      <c r="F46" s="77">
        <v>17</v>
      </c>
      <c r="G46" s="12">
        <f t="shared" si="6"/>
        <v>32</v>
      </c>
      <c r="H46" s="13">
        <f t="shared" si="32"/>
        <v>4.9019607843137254E-2</v>
      </c>
      <c r="I46" s="13">
        <f t="shared" si="33"/>
        <v>5.2959501557632398E-2</v>
      </c>
      <c r="J46" s="13">
        <f t="shared" si="34"/>
        <v>5.1036682615629984E-2</v>
      </c>
      <c r="K46" s="77">
        <v>147</v>
      </c>
      <c r="L46" s="77">
        <v>137</v>
      </c>
      <c r="M46" s="12">
        <f t="shared" si="9"/>
        <v>284</v>
      </c>
      <c r="N46" s="13">
        <f t="shared" si="35"/>
        <v>0.48039215686274511</v>
      </c>
      <c r="O46" s="13">
        <f t="shared" si="36"/>
        <v>0.42679127725856697</v>
      </c>
      <c r="P46" s="13">
        <f t="shared" si="37"/>
        <v>0.4529505582137161</v>
      </c>
      <c r="Q46" s="77">
        <v>144</v>
      </c>
      <c r="R46" s="77">
        <v>167</v>
      </c>
      <c r="S46" s="12">
        <f t="shared" si="12"/>
        <v>311</v>
      </c>
      <c r="T46" s="13">
        <f>Q46/B46</f>
        <v>0.47058823529411764</v>
      </c>
      <c r="U46" s="13">
        <f>R46/C46</f>
        <v>0.52024922118380057</v>
      </c>
      <c r="V46" s="13">
        <f>S46/D46</f>
        <v>0.49601275917065391</v>
      </c>
      <c r="W46" s="80">
        <v>69</v>
      </c>
      <c r="X46" s="80">
        <v>76</v>
      </c>
      <c r="Y46" s="10">
        <f t="shared" si="14"/>
        <v>145</v>
      </c>
      <c r="Z46" s="13">
        <f t="shared" si="18"/>
        <v>0.22549019607843138</v>
      </c>
      <c r="AA46" s="13">
        <f t="shared" si="19"/>
        <v>0.2367601246105919</v>
      </c>
      <c r="AB46" s="13">
        <f t="shared" si="20"/>
        <v>0.23125996810207336</v>
      </c>
    </row>
    <row r="47" spans="1:28" s="55" customFormat="1" ht="28.5" customHeight="1" x14ac:dyDescent="0.2">
      <c r="A47" s="80" t="s">
        <v>40</v>
      </c>
      <c r="B47" s="11">
        <f t="shared" si="42"/>
        <v>111</v>
      </c>
      <c r="C47" s="11">
        <f t="shared" si="42"/>
        <v>115</v>
      </c>
      <c r="D47" s="12">
        <f t="shared" si="41"/>
        <v>226</v>
      </c>
      <c r="E47" s="77">
        <v>17</v>
      </c>
      <c r="F47" s="77">
        <v>13</v>
      </c>
      <c r="G47" s="77">
        <v>30</v>
      </c>
      <c r="H47" s="94">
        <v>0.15315315315315314</v>
      </c>
      <c r="I47" s="94">
        <v>0.11304347826086956</v>
      </c>
      <c r="J47" s="94">
        <v>0.13274336283185842</v>
      </c>
      <c r="K47" s="77">
        <v>69</v>
      </c>
      <c r="L47" s="77">
        <v>73</v>
      </c>
      <c r="M47" s="77">
        <v>142</v>
      </c>
      <c r="N47" s="94">
        <v>0.6216216216216216</v>
      </c>
      <c r="O47" s="94">
        <v>0.63478260869565217</v>
      </c>
      <c r="P47" s="94">
        <v>0.62831858407079644</v>
      </c>
      <c r="Q47" s="77">
        <v>25</v>
      </c>
      <c r="R47" s="77">
        <v>29</v>
      </c>
      <c r="S47" s="77">
        <v>54</v>
      </c>
      <c r="T47" s="94">
        <v>0.22522522522522523</v>
      </c>
      <c r="U47" s="94">
        <v>0.25217391304347825</v>
      </c>
      <c r="V47" s="94">
        <v>0.23893805309734514</v>
      </c>
      <c r="W47" s="80">
        <v>11</v>
      </c>
      <c r="X47" s="80">
        <v>20</v>
      </c>
      <c r="Y47" s="10">
        <f t="shared" si="14"/>
        <v>31</v>
      </c>
      <c r="Z47" s="13">
        <f t="shared" si="18"/>
        <v>9.90990990990991E-2</v>
      </c>
      <c r="AA47" s="13">
        <f t="shared" si="19"/>
        <v>0.17391304347826086</v>
      </c>
      <c r="AB47" s="13">
        <f t="shared" si="20"/>
        <v>0.13716814159292035</v>
      </c>
    </row>
    <row r="48" spans="1:28" s="55" customFormat="1" ht="28.5" customHeight="1" x14ac:dyDescent="0.2">
      <c r="A48" s="80" t="s">
        <v>41</v>
      </c>
      <c r="B48" s="11">
        <f t="shared" si="42"/>
        <v>170</v>
      </c>
      <c r="C48" s="11">
        <f t="shared" si="42"/>
        <v>164</v>
      </c>
      <c r="D48" s="12">
        <f t="shared" si="41"/>
        <v>334</v>
      </c>
      <c r="E48" s="77">
        <v>28</v>
      </c>
      <c r="F48" s="77">
        <v>22</v>
      </c>
      <c r="G48" s="12">
        <f t="shared" si="6"/>
        <v>50</v>
      </c>
      <c r="H48" s="13">
        <f t="shared" si="32"/>
        <v>0.16470588235294117</v>
      </c>
      <c r="I48" s="13">
        <f t="shared" si="33"/>
        <v>0.13414634146341464</v>
      </c>
      <c r="J48" s="13">
        <f t="shared" si="34"/>
        <v>0.1497005988023952</v>
      </c>
      <c r="K48" s="77">
        <v>107</v>
      </c>
      <c r="L48" s="77">
        <v>97</v>
      </c>
      <c r="M48" s="12">
        <f t="shared" si="9"/>
        <v>204</v>
      </c>
      <c r="N48" s="13">
        <f t="shared" si="35"/>
        <v>0.62941176470588234</v>
      </c>
      <c r="O48" s="13">
        <f t="shared" si="36"/>
        <v>0.59146341463414631</v>
      </c>
      <c r="P48" s="13">
        <f t="shared" si="37"/>
        <v>0.6107784431137725</v>
      </c>
      <c r="Q48" s="77">
        <v>35</v>
      </c>
      <c r="R48" s="77">
        <v>45</v>
      </c>
      <c r="S48" s="12">
        <f t="shared" si="12"/>
        <v>80</v>
      </c>
      <c r="T48" s="13">
        <f t="shared" si="38"/>
        <v>0.20588235294117646</v>
      </c>
      <c r="U48" s="13">
        <f t="shared" si="39"/>
        <v>0.27439024390243905</v>
      </c>
      <c r="V48" s="13">
        <f t="shared" si="40"/>
        <v>0.23952095808383234</v>
      </c>
      <c r="W48" s="80">
        <v>16</v>
      </c>
      <c r="X48" s="80">
        <v>23</v>
      </c>
      <c r="Y48" s="10">
        <f t="shared" si="14"/>
        <v>39</v>
      </c>
      <c r="Z48" s="13">
        <f t="shared" si="18"/>
        <v>9.4117647058823528E-2</v>
      </c>
      <c r="AA48" s="13">
        <f t="shared" si="19"/>
        <v>0.1402439024390244</v>
      </c>
      <c r="AB48" s="13">
        <f t="shared" si="20"/>
        <v>0.11676646706586827</v>
      </c>
    </row>
    <row r="49" spans="1:28" s="55" customFormat="1" ht="28.5" customHeight="1" x14ac:dyDescent="0.2">
      <c r="A49" s="81" t="s">
        <v>42</v>
      </c>
      <c r="B49" s="28">
        <f t="shared" si="42"/>
        <v>180</v>
      </c>
      <c r="C49" s="28">
        <f t="shared" si="42"/>
        <v>160</v>
      </c>
      <c r="D49" s="29">
        <f t="shared" si="41"/>
        <v>340</v>
      </c>
      <c r="E49" s="85">
        <v>24</v>
      </c>
      <c r="F49" s="85">
        <v>30</v>
      </c>
      <c r="G49" s="29">
        <f t="shared" si="6"/>
        <v>54</v>
      </c>
      <c r="H49" s="30">
        <f t="shared" si="32"/>
        <v>0.13333333333333333</v>
      </c>
      <c r="I49" s="30">
        <f t="shared" si="33"/>
        <v>0.1875</v>
      </c>
      <c r="J49" s="30">
        <f t="shared" si="34"/>
        <v>0.1588235294117647</v>
      </c>
      <c r="K49" s="85">
        <v>130</v>
      </c>
      <c r="L49" s="85">
        <v>104</v>
      </c>
      <c r="M49" s="29">
        <f t="shared" si="9"/>
        <v>234</v>
      </c>
      <c r="N49" s="30">
        <f t="shared" si="35"/>
        <v>0.72222222222222221</v>
      </c>
      <c r="O49" s="30">
        <f t="shared" si="36"/>
        <v>0.65</v>
      </c>
      <c r="P49" s="30">
        <f t="shared" si="37"/>
        <v>0.68823529411764706</v>
      </c>
      <c r="Q49" s="85">
        <v>26</v>
      </c>
      <c r="R49" s="85">
        <v>26</v>
      </c>
      <c r="S49" s="29">
        <f t="shared" si="12"/>
        <v>52</v>
      </c>
      <c r="T49" s="30">
        <f t="shared" si="38"/>
        <v>0.14444444444444443</v>
      </c>
      <c r="U49" s="30">
        <f t="shared" si="39"/>
        <v>0.16250000000000001</v>
      </c>
      <c r="V49" s="30">
        <f t="shared" si="40"/>
        <v>0.15294117647058825</v>
      </c>
      <c r="W49" s="81">
        <v>7</v>
      </c>
      <c r="X49" s="81">
        <v>12</v>
      </c>
      <c r="Y49" s="27">
        <f t="shared" si="14"/>
        <v>19</v>
      </c>
      <c r="Z49" s="30">
        <f t="shared" si="18"/>
        <v>3.888888888888889E-2</v>
      </c>
      <c r="AA49" s="30">
        <f t="shared" si="19"/>
        <v>7.4999999999999997E-2</v>
      </c>
      <c r="AB49" s="30">
        <f t="shared" si="20"/>
        <v>5.5882352941176473E-2</v>
      </c>
    </row>
    <row r="50" spans="1:28" s="55" customFormat="1" ht="28.5" customHeight="1" x14ac:dyDescent="0.2">
      <c r="A50" s="105" t="s">
        <v>98</v>
      </c>
      <c r="B50" s="47">
        <f>B45+B46+B47+B48+B49</f>
        <v>1665</v>
      </c>
      <c r="C50" s="47">
        <f t="shared" ref="C50:Y50" si="43">C45+C46+C47+C48+C49</f>
        <v>1598</v>
      </c>
      <c r="D50" s="47">
        <f t="shared" si="43"/>
        <v>3263</v>
      </c>
      <c r="E50" s="47">
        <f t="shared" si="43"/>
        <v>218</v>
      </c>
      <c r="F50" s="47">
        <f t="shared" si="43"/>
        <v>202</v>
      </c>
      <c r="G50" s="47">
        <f t="shared" ref="G50" si="44">G45+G46+G47+G48+G49</f>
        <v>420</v>
      </c>
      <c r="H50" s="48">
        <f t="shared" ref="H50" si="45">E50/B50</f>
        <v>0.13093093093093094</v>
      </c>
      <c r="I50" s="48">
        <f t="shared" ref="I50" si="46">F50/C50</f>
        <v>0.12640801001251564</v>
      </c>
      <c r="J50" s="48">
        <f t="shared" ref="J50" si="47">G50/D50</f>
        <v>0.1287159056083359</v>
      </c>
      <c r="K50" s="47">
        <f t="shared" si="43"/>
        <v>1113</v>
      </c>
      <c r="L50" s="47">
        <f t="shared" si="43"/>
        <v>1025</v>
      </c>
      <c r="M50" s="47">
        <f t="shared" si="43"/>
        <v>2138</v>
      </c>
      <c r="N50" s="48">
        <f t="shared" ref="N50" si="48">K50/B50</f>
        <v>0.66846846846846841</v>
      </c>
      <c r="O50" s="48">
        <f t="shared" ref="O50" si="49">L50/C50</f>
        <v>0.64142678347934923</v>
      </c>
      <c r="P50" s="48">
        <f t="shared" si="37"/>
        <v>0.65522525283481459</v>
      </c>
      <c r="Q50" s="47">
        <f t="shared" si="43"/>
        <v>334</v>
      </c>
      <c r="R50" s="47">
        <f t="shared" si="43"/>
        <v>371</v>
      </c>
      <c r="S50" s="47">
        <f t="shared" ref="S50" si="50">S45+S46+S47+S48+S49</f>
        <v>705</v>
      </c>
      <c r="T50" s="48">
        <f t="shared" si="38"/>
        <v>0.20060060060060059</v>
      </c>
      <c r="U50" s="48">
        <f t="shared" ref="U50" si="51">R50/C50</f>
        <v>0.23216520650813516</v>
      </c>
      <c r="V50" s="48">
        <f t="shared" ref="V50" si="52">S50/D50</f>
        <v>0.21605884155684951</v>
      </c>
      <c r="W50" s="46">
        <f t="shared" si="43"/>
        <v>142</v>
      </c>
      <c r="X50" s="46">
        <f t="shared" si="43"/>
        <v>176</v>
      </c>
      <c r="Y50" s="46">
        <f t="shared" si="43"/>
        <v>318</v>
      </c>
      <c r="Z50" s="48">
        <f t="shared" ref="Z50" si="53">W50/B50</f>
        <v>8.5285285285285284E-2</v>
      </c>
      <c r="AA50" s="48">
        <f t="shared" ref="AA50" si="54">X50/C50</f>
        <v>0.11013767209011265</v>
      </c>
      <c r="AB50" s="48">
        <f t="shared" ref="AB50" si="55">Y50/D50</f>
        <v>9.7456328532025738E-2</v>
      </c>
    </row>
    <row r="51" spans="1:28" s="55" customFormat="1" ht="28.5" customHeight="1" x14ac:dyDescent="0.2">
      <c r="A51" s="106" t="s">
        <v>43</v>
      </c>
      <c r="B51" s="95" t="s">
        <v>123</v>
      </c>
      <c r="C51" s="95" t="s">
        <v>123</v>
      </c>
      <c r="D51" s="96" t="s">
        <v>123</v>
      </c>
      <c r="E51" s="97" t="s">
        <v>123</v>
      </c>
      <c r="F51" s="97" t="s">
        <v>123</v>
      </c>
      <c r="G51" s="96" t="s">
        <v>123</v>
      </c>
      <c r="H51" s="98" t="s">
        <v>123</v>
      </c>
      <c r="I51" s="98" t="s">
        <v>123</v>
      </c>
      <c r="J51" s="98" t="s">
        <v>123</v>
      </c>
      <c r="K51" s="97" t="s">
        <v>123</v>
      </c>
      <c r="L51" s="97" t="s">
        <v>123</v>
      </c>
      <c r="M51" s="96" t="s">
        <v>123</v>
      </c>
      <c r="N51" s="98" t="s">
        <v>123</v>
      </c>
      <c r="O51" s="98" t="s">
        <v>123</v>
      </c>
      <c r="P51" s="98" t="s">
        <v>123</v>
      </c>
      <c r="Q51" s="97" t="s">
        <v>123</v>
      </c>
      <c r="R51" s="97" t="s">
        <v>123</v>
      </c>
      <c r="S51" s="96" t="s">
        <v>123</v>
      </c>
      <c r="T51" s="98" t="s">
        <v>123</v>
      </c>
      <c r="U51" s="98" t="s">
        <v>123</v>
      </c>
      <c r="V51" s="98" t="s">
        <v>123</v>
      </c>
      <c r="W51" s="99" t="s">
        <v>123</v>
      </c>
      <c r="X51" s="99" t="s">
        <v>123</v>
      </c>
      <c r="Y51" s="99" t="s">
        <v>123</v>
      </c>
      <c r="Z51" s="98" t="s">
        <v>123</v>
      </c>
      <c r="AA51" s="98" t="s">
        <v>123</v>
      </c>
      <c r="AB51" s="98" t="s">
        <v>123</v>
      </c>
    </row>
    <row r="52" spans="1:28" s="55" customFormat="1" ht="28.5" customHeight="1" x14ac:dyDescent="0.2">
      <c r="A52" s="80" t="s">
        <v>44</v>
      </c>
      <c r="B52" s="11">
        <f t="shared" ref="B52:C57" si="56">E52+K52+Q52</f>
        <v>1019</v>
      </c>
      <c r="C52" s="11">
        <f t="shared" si="56"/>
        <v>951</v>
      </c>
      <c r="D52" s="12">
        <f t="shared" si="41"/>
        <v>1970</v>
      </c>
      <c r="E52" s="77">
        <v>178</v>
      </c>
      <c r="F52" s="77">
        <v>124</v>
      </c>
      <c r="G52" s="12">
        <f t="shared" si="6"/>
        <v>302</v>
      </c>
      <c r="H52" s="13">
        <f t="shared" si="32"/>
        <v>0.1746810598626104</v>
      </c>
      <c r="I52" s="13">
        <f t="shared" si="33"/>
        <v>0.13038906414300735</v>
      </c>
      <c r="J52" s="13">
        <f t="shared" si="34"/>
        <v>0.1532994923857868</v>
      </c>
      <c r="K52" s="77">
        <v>613</v>
      </c>
      <c r="L52" s="77">
        <v>574</v>
      </c>
      <c r="M52" s="12">
        <f t="shared" si="9"/>
        <v>1187</v>
      </c>
      <c r="N52" s="13">
        <f t="shared" si="35"/>
        <v>0.60157016683022568</v>
      </c>
      <c r="O52" s="13">
        <f t="shared" si="36"/>
        <v>0.60357518401682442</v>
      </c>
      <c r="P52" s="13">
        <f t="shared" si="37"/>
        <v>0.60253807106598989</v>
      </c>
      <c r="Q52" s="77">
        <v>228</v>
      </c>
      <c r="R52" s="77">
        <v>253</v>
      </c>
      <c r="S52" s="12">
        <f t="shared" si="12"/>
        <v>481</v>
      </c>
      <c r="T52" s="13">
        <f t="shared" si="38"/>
        <v>0.22374877330716389</v>
      </c>
      <c r="U52" s="13">
        <f t="shared" si="39"/>
        <v>0.26603575184016826</v>
      </c>
      <c r="V52" s="13">
        <f t="shared" si="40"/>
        <v>0.24416243654822334</v>
      </c>
      <c r="W52" s="80">
        <v>115</v>
      </c>
      <c r="X52" s="80">
        <v>132</v>
      </c>
      <c r="Y52" s="10">
        <f t="shared" si="14"/>
        <v>247</v>
      </c>
      <c r="Z52" s="13">
        <f t="shared" si="18"/>
        <v>0.11285574092247301</v>
      </c>
      <c r="AA52" s="13">
        <f t="shared" si="19"/>
        <v>0.13880126182965299</v>
      </c>
      <c r="AB52" s="13">
        <f t="shared" si="20"/>
        <v>0.12538071065989848</v>
      </c>
    </row>
    <row r="53" spans="1:28" s="55" customFormat="1" ht="28.5" customHeight="1" x14ac:dyDescent="0.2">
      <c r="A53" s="80" t="s">
        <v>45</v>
      </c>
      <c r="B53" s="11">
        <f t="shared" si="56"/>
        <v>1351</v>
      </c>
      <c r="C53" s="11">
        <f t="shared" si="56"/>
        <v>1250</v>
      </c>
      <c r="D53" s="12">
        <f t="shared" si="41"/>
        <v>2601</v>
      </c>
      <c r="E53" s="77">
        <v>171</v>
      </c>
      <c r="F53" s="77">
        <v>157</v>
      </c>
      <c r="G53" s="12">
        <f t="shared" si="6"/>
        <v>328</v>
      </c>
      <c r="H53" s="13">
        <f t="shared" si="32"/>
        <v>0.12657290895632864</v>
      </c>
      <c r="I53" s="13">
        <f t="shared" si="33"/>
        <v>0.12559999999999999</v>
      </c>
      <c r="J53" s="13">
        <f t="shared" si="34"/>
        <v>0.12610534409842369</v>
      </c>
      <c r="K53" s="77">
        <v>932</v>
      </c>
      <c r="L53" s="77">
        <v>824</v>
      </c>
      <c r="M53" s="12">
        <f t="shared" si="9"/>
        <v>1756</v>
      </c>
      <c r="N53" s="13">
        <f t="shared" si="35"/>
        <v>0.68985936343449294</v>
      </c>
      <c r="O53" s="13">
        <f t="shared" si="36"/>
        <v>0.65920000000000001</v>
      </c>
      <c r="P53" s="13">
        <f t="shared" si="37"/>
        <v>0.67512495194156097</v>
      </c>
      <c r="Q53" s="77">
        <v>248</v>
      </c>
      <c r="R53" s="77">
        <v>269</v>
      </c>
      <c r="S53" s="12">
        <f t="shared" si="12"/>
        <v>517</v>
      </c>
      <c r="T53" s="13">
        <f t="shared" si="38"/>
        <v>0.18356772760917839</v>
      </c>
      <c r="U53" s="13">
        <f t="shared" si="39"/>
        <v>0.2152</v>
      </c>
      <c r="V53" s="13">
        <f t="shared" si="40"/>
        <v>0.19876970396001539</v>
      </c>
      <c r="W53" s="80">
        <v>89</v>
      </c>
      <c r="X53" s="80">
        <v>121</v>
      </c>
      <c r="Y53" s="10">
        <f t="shared" si="14"/>
        <v>210</v>
      </c>
      <c r="Z53" s="13">
        <f t="shared" si="18"/>
        <v>6.5877128053293862E-2</v>
      </c>
      <c r="AA53" s="13">
        <f t="shared" si="19"/>
        <v>9.6799999999999997E-2</v>
      </c>
      <c r="AB53" s="13">
        <f t="shared" si="20"/>
        <v>8.073817762399077E-2</v>
      </c>
    </row>
    <row r="54" spans="1:28" s="55" customFormat="1" ht="28.5" customHeight="1" x14ac:dyDescent="0.2">
      <c r="A54" s="80" t="s">
        <v>46</v>
      </c>
      <c r="B54" s="11">
        <f t="shared" si="56"/>
        <v>655</v>
      </c>
      <c r="C54" s="11">
        <f t="shared" si="56"/>
        <v>614</v>
      </c>
      <c r="D54" s="12">
        <f t="shared" si="41"/>
        <v>1269</v>
      </c>
      <c r="E54" s="77">
        <v>85</v>
      </c>
      <c r="F54" s="77">
        <v>93</v>
      </c>
      <c r="G54" s="12">
        <f t="shared" si="6"/>
        <v>178</v>
      </c>
      <c r="H54" s="13">
        <f t="shared" si="32"/>
        <v>0.12977099236641221</v>
      </c>
      <c r="I54" s="13">
        <f t="shared" si="33"/>
        <v>0.15146579804560262</v>
      </c>
      <c r="J54" s="13">
        <f t="shared" si="34"/>
        <v>0.14026792750197006</v>
      </c>
      <c r="K54" s="77">
        <v>418</v>
      </c>
      <c r="L54" s="77">
        <v>368</v>
      </c>
      <c r="M54" s="12">
        <f t="shared" si="9"/>
        <v>786</v>
      </c>
      <c r="N54" s="13">
        <f t="shared" si="35"/>
        <v>0.63816793893129775</v>
      </c>
      <c r="O54" s="13">
        <f t="shared" si="36"/>
        <v>0.59934853420195444</v>
      </c>
      <c r="P54" s="13">
        <f t="shared" si="37"/>
        <v>0.61938534278959811</v>
      </c>
      <c r="Q54" s="77">
        <v>152</v>
      </c>
      <c r="R54" s="77">
        <v>153</v>
      </c>
      <c r="S54" s="12">
        <f t="shared" si="12"/>
        <v>305</v>
      </c>
      <c r="T54" s="13">
        <f t="shared" si="38"/>
        <v>0.23206106870229007</v>
      </c>
      <c r="U54" s="13">
        <f t="shared" si="39"/>
        <v>0.249185667752443</v>
      </c>
      <c r="V54" s="13">
        <f t="shared" si="40"/>
        <v>0.24034672970843185</v>
      </c>
      <c r="W54" s="80">
        <v>63</v>
      </c>
      <c r="X54" s="80">
        <v>90</v>
      </c>
      <c r="Y54" s="10">
        <f t="shared" si="14"/>
        <v>153</v>
      </c>
      <c r="Z54" s="13">
        <f t="shared" si="18"/>
        <v>9.6183206106870228E-2</v>
      </c>
      <c r="AA54" s="13">
        <f t="shared" si="19"/>
        <v>0.1465798045602606</v>
      </c>
      <c r="AB54" s="13">
        <f t="shared" si="20"/>
        <v>0.12056737588652482</v>
      </c>
    </row>
    <row r="55" spans="1:28" s="55" customFormat="1" ht="28.5" customHeight="1" x14ac:dyDescent="0.2">
      <c r="A55" s="80" t="s">
        <v>47</v>
      </c>
      <c r="B55" s="11">
        <f t="shared" si="56"/>
        <v>1268</v>
      </c>
      <c r="C55" s="11">
        <f t="shared" si="56"/>
        <v>1257</v>
      </c>
      <c r="D55" s="12">
        <f t="shared" si="41"/>
        <v>2525</v>
      </c>
      <c r="E55" s="77">
        <v>187</v>
      </c>
      <c r="F55" s="77">
        <v>183</v>
      </c>
      <c r="G55" s="12">
        <f t="shared" si="6"/>
        <v>370</v>
      </c>
      <c r="H55" s="13">
        <f t="shared" si="32"/>
        <v>0.14747634069400631</v>
      </c>
      <c r="I55" s="13">
        <f t="shared" si="33"/>
        <v>0.14558472553699284</v>
      </c>
      <c r="J55" s="13">
        <f t="shared" si="34"/>
        <v>0.14653465346534653</v>
      </c>
      <c r="K55" s="77">
        <v>792</v>
      </c>
      <c r="L55" s="77">
        <v>721</v>
      </c>
      <c r="M55" s="12">
        <f t="shared" si="9"/>
        <v>1513</v>
      </c>
      <c r="N55" s="13">
        <f t="shared" si="35"/>
        <v>0.62460567823343849</v>
      </c>
      <c r="O55" s="13">
        <f t="shared" si="36"/>
        <v>0.57358790771678603</v>
      </c>
      <c r="P55" s="13">
        <f t="shared" si="37"/>
        <v>0.59920792079207919</v>
      </c>
      <c r="Q55" s="77">
        <v>289</v>
      </c>
      <c r="R55" s="77">
        <v>353</v>
      </c>
      <c r="S55" s="12">
        <f t="shared" si="12"/>
        <v>642</v>
      </c>
      <c r="T55" s="13">
        <f t="shared" si="38"/>
        <v>0.2279179810725552</v>
      </c>
      <c r="U55" s="13">
        <f t="shared" si="39"/>
        <v>0.28082736674622116</v>
      </c>
      <c r="V55" s="13">
        <f t="shared" si="40"/>
        <v>0.25425742574257426</v>
      </c>
      <c r="W55" s="80">
        <v>167</v>
      </c>
      <c r="X55" s="80">
        <v>222</v>
      </c>
      <c r="Y55" s="10">
        <f t="shared" si="14"/>
        <v>389</v>
      </c>
      <c r="Z55" s="13">
        <f t="shared" si="18"/>
        <v>0.13170347003154576</v>
      </c>
      <c r="AA55" s="13">
        <f t="shared" si="19"/>
        <v>0.1766109785202864</v>
      </c>
      <c r="AB55" s="13">
        <f t="shared" si="20"/>
        <v>0.15405940594059406</v>
      </c>
    </row>
    <row r="56" spans="1:28" s="55" customFormat="1" ht="28.5" customHeight="1" x14ac:dyDescent="0.2">
      <c r="A56" s="80" t="s">
        <v>48</v>
      </c>
      <c r="B56" s="11">
        <f t="shared" si="56"/>
        <v>1245</v>
      </c>
      <c r="C56" s="11">
        <f t="shared" si="56"/>
        <v>1295</v>
      </c>
      <c r="D56" s="12">
        <f t="shared" si="41"/>
        <v>2540</v>
      </c>
      <c r="E56" s="77">
        <v>146</v>
      </c>
      <c r="F56" s="77">
        <v>130</v>
      </c>
      <c r="G56" s="12">
        <f t="shared" si="6"/>
        <v>276</v>
      </c>
      <c r="H56" s="13">
        <f t="shared" si="32"/>
        <v>0.11726907630522089</v>
      </c>
      <c r="I56" s="13">
        <f t="shared" si="33"/>
        <v>0.10038610038610038</v>
      </c>
      <c r="J56" s="13">
        <f t="shared" si="34"/>
        <v>0.10866141732283464</v>
      </c>
      <c r="K56" s="77">
        <v>630</v>
      </c>
      <c r="L56" s="77">
        <v>593</v>
      </c>
      <c r="M56" s="12">
        <f t="shared" si="9"/>
        <v>1223</v>
      </c>
      <c r="N56" s="13">
        <f t="shared" si="35"/>
        <v>0.50602409638554213</v>
      </c>
      <c r="O56" s="13">
        <f t="shared" si="36"/>
        <v>0.45791505791505793</v>
      </c>
      <c r="P56" s="13">
        <f t="shared" si="37"/>
        <v>0.48149606299212599</v>
      </c>
      <c r="Q56" s="77">
        <v>469</v>
      </c>
      <c r="R56" s="77">
        <v>572</v>
      </c>
      <c r="S56" s="12">
        <f t="shared" si="12"/>
        <v>1041</v>
      </c>
      <c r="T56" s="13">
        <f>Q56/B56</f>
        <v>0.37670682730923694</v>
      </c>
      <c r="U56" s="13">
        <f>R56/C56</f>
        <v>0.44169884169884172</v>
      </c>
      <c r="V56" s="13">
        <f>S56/D56</f>
        <v>0.40984251968503937</v>
      </c>
      <c r="W56" s="80">
        <v>314</v>
      </c>
      <c r="X56" s="80">
        <v>359</v>
      </c>
      <c r="Y56" s="10">
        <f t="shared" si="14"/>
        <v>673</v>
      </c>
      <c r="Z56" s="13">
        <f t="shared" si="18"/>
        <v>0.25220883534136546</v>
      </c>
      <c r="AA56" s="13">
        <f t="shared" si="19"/>
        <v>0.27722007722007724</v>
      </c>
      <c r="AB56" s="13">
        <f t="shared" si="20"/>
        <v>0.26496062992125985</v>
      </c>
    </row>
    <row r="57" spans="1:28" s="55" customFormat="1" ht="28.5" customHeight="1" x14ac:dyDescent="0.2">
      <c r="A57" s="104" t="s">
        <v>49</v>
      </c>
      <c r="B57" s="14">
        <f t="shared" si="56"/>
        <v>1099</v>
      </c>
      <c r="C57" s="14">
        <f t="shared" si="56"/>
        <v>1079</v>
      </c>
      <c r="D57" s="15">
        <f t="shared" si="41"/>
        <v>2178</v>
      </c>
      <c r="E57" s="78">
        <v>127</v>
      </c>
      <c r="F57" s="78">
        <v>126</v>
      </c>
      <c r="G57" s="15">
        <f t="shared" si="6"/>
        <v>253</v>
      </c>
      <c r="H57" s="16">
        <f t="shared" si="32"/>
        <v>0.11555959963603275</v>
      </c>
      <c r="I57" s="16">
        <f t="shared" si="33"/>
        <v>0.11677479147358666</v>
      </c>
      <c r="J57" s="16">
        <f t="shared" si="34"/>
        <v>0.11616161616161616</v>
      </c>
      <c r="K57" s="78">
        <v>650</v>
      </c>
      <c r="L57" s="78">
        <v>565</v>
      </c>
      <c r="M57" s="15">
        <f t="shared" si="9"/>
        <v>1215</v>
      </c>
      <c r="N57" s="16">
        <f t="shared" si="35"/>
        <v>0.59144676979071886</v>
      </c>
      <c r="O57" s="16">
        <f t="shared" si="36"/>
        <v>0.52363299351251158</v>
      </c>
      <c r="P57" s="16">
        <f t="shared" si="37"/>
        <v>0.55785123966942152</v>
      </c>
      <c r="Q57" s="78">
        <v>322</v>
      </c>
      <c r="R57" s="78">
        <v>388</v>
      </c>
      <c r="S57" s="15">
        <f t="shared" si="12"/>
        <v>710</v>
      </c>
      <c r="T57" s="16">
        <f t="shared" si="38"/>
        <v>0.2929936305732484</v>
      </c>
      <c r="U57" s="16">
        <f t="shared" si="39"/>
        <v>0.35959221501390176</v>
      </c>
      <c r="V57" s="16">
        <f t="shared" si="40"/>
        <v>0.32598714416896235</v>
      </c>
      <c r="W57" s="81">
        <v>162</v>
      </c>
      <c r="X57" s="81">
        <v>211</v>
      </c>
      <c r="Y57" s="27">
        <f t="shared" si="14"/>
        <v>373</v>
      </c>
      <c r="Z57" s="16">
        <f t="shared" si="18"/>
        <v>0.14740673339399454</v>
      </c>
      <c r="AA57" s="16">
        <f t="shared" si="19"/>
        <v>0.19555143651529194</v>
      </c>
      <c r="AB57" s="16">
        <f t="shared" si="20"/>
        <v>0.17125803489439853</v>
      </c>
    </row>
    <row r="58" spans="1:28" s="55" customFormat="1" ht="28.5" customHeight="1" x14ac:dyDescent="0.2">
      <c r="A58" s="105" t="s">
        <v>99</v>
      </c>
      <c r="B58" s="47">
        <f>B52+B53+B54+B55+B56+B57</f>
        <v>6637</v>
      </c>
      <c r="C58" s="47">
        <f>C52+C53+C54+C55+C56+C57</f>
        <v>6446</v>
      </c>
      <c r="D58" s="47">
        <f>B58+C58</f>
        <v>13083</v>
      </c>
      <c r="E58" s="47">
        <f>E52+E53+E54+E55+E56+E57</f>
        <v>894</v>
      </c>
      <c r="F58" s="47">
        <f>F52+F53+F54+F55+F56+F57</f>
        <v>813</v>
      </c>
      <c r="G58" s="47">
        <f>E58+F58</f>
        <v>1707</v>
      </c>
      <c r="H58" s="48">
        <f>E58/B58</f>
        <v>0.13469941238511376</v>
      </c>
      <c r="I58" s="48">
        <f t="shared" si="33"/>
        <v>0.12612472851380702</v>
      </c>
      <c r="J58" s="48">
        <f t="shared" si="34"/>
        <v>0.13047466177482228</v>
      </c>
      <c r="K58" s="47">
        <f>K52+K53+K54+K55+K56+K57</f>
        <v>4035</v>
      </c>
      <c r="L58" s="47">
        <f>L52+L53+L54+L55+L56+L57</f>
        <v>3645</v>
      </c>
      <c r="M58" s="47">
        <f>K58+L58</f>
        <v>7680</v>
      </c>
      <c r="N58" s="48">
        <f t="shared" si="35"/>
        <v>0.60795540153683891</v>
      </c>
      <c r="O58" s="48">
        <f t="shared" si="36"/>
        <v>0.56546695625193921</v>
      </c>
      <c r="P58" s="48">
        <f t="shared" si="37"/>
        <v>0.58702132538408625</v>
      </c>
      <c r="Q58" s="47">
        <f>Q52+Q53+Q54+Q55+Q56+Q57</f>
        <v>1708</v>
      </c>
      <c r="R58" s="47">
        <f>R52+R53+R54+R55+R56+R57</f>
        <v>1988</v>
      </c>
      <c r="S58" s="47">
        <f>Q58+R58</f>
        <v>3696</v>
      </c>
      <c r="T58" s="48">
        <f t="shared" si="38"/>
        <v>0.25734518607804729</v>
      </c>
      <c r="U58" s="48">
        <f t="shared" si="39"/>
        <v>0.30840831523425383</v>
      </c>
      <c r="V58" s="48">
        <f t="shared" si="40"/>
        <v>0.2825040128410915</v>
      </c>
      <c r="W58" s="46">
        <f>W52+W53+W54+W55+W56+W57</f>
        <v>910</v>
      </c>
      <c r="X58" s="46">
        <f>X52+X53+X54+X55+X56+X57</f>
        <v>1135</v>
      </c>
      <c r="Y58" s="46">
        <f>W58+X58</f>
        <v>2045</v>
      </c>
      <c r="Z58" s="48">
        <f t="shared" si="18"/>
        <v>0.1371101401235498</v>
      </c>
      <c r="AA58" s="48">
        <f t="shared" si="19"/>
        <v>0.17607818802358052</v>
      </c>
      <c r="AB58" s="48">
        <f t="shared" si="20"/>
        <v>0.15630971489719483</v>
      </c>
    </row>
    <row r="59" spans="1:28" s="55" customFormat="1" ht="28.5" customHeight="1" x14ac:dyDescent="0.2">
      <c r="A59" s="101" t="s">
        <v>50</v>
      </c>
      <c r="B59" s="35">
        <f t="shared" ref="B59:C65" si="57">E59+K59+Q59</f>
        <v>3963</v>
      </c>
      <c r="C59" s="35">
        <f t="shared" si="57"/>
        <v>3950</v>
      </c>
      <c r="D59" s="26">
        <f t="shared" si="41"/>
        <v>7913</v>
      </c>
      <c r="E59" s="100">
        <v>535</v>
      </c>
      <c r="F59" s="100">
        <v>498</v>
      </c>
      <c r="G59" s="26">
        <f t="shared" si="6"/>
        <v>1033</v>
      </c>
      <c r="H59" s="20">
        <f t="shared" si="32"/>
        <v>0.13499873832954831</v>
      </c>
      <c r="I59" s="20">
        <f t="shared" si="33"/>
        <v>0.1260759493670886</v>
      </c>
      <c r="J59" s="20">
        <f t="shared" si="34"/>
        <v>0.1305446733223809</v>
      </c>
      <c r="K59" s="100">
        <v>2610</v>
      </c>
      <c r="L59" s="100">
        <v>2520</v>
      </c>
      <c r="M59" s="26">
        <f t="shared" si="9"/>
        <v>5130</v>
      </c>
      <c r="N59" s="20">
        <f t="shared" si="35"/>
        <v>0.65859197577592732</v>
      </c>
      <c r="O59" s="20">
        <f t="shared" si="36"/>
        <v>0.63797468354430376</v>
      </c>
      <c r="P59" s="20">
        <f t="shared" si="37"/>
        <v>0.64830026538607355</v>
      </c>
      <c r="Q59" s="100">
        <v>818</v>
      </c>
      <c r="R59" s="100">
        <v>932</v>
      </c>
      <c r="S59" s="26">
        <f t="shared" si="12"/>
        <v>1750</v>
      </c>
      <c r="T59" s="20">
        <f t="shared" si="38"/>
        <v>0.20640928589452434</v>
      </c>
      <c r="U59" s="20">
        <f t="shared" si="39"/>
        <v>0.23594936708860759</v>
      </c>
      <c r="V59" s="20">
        <f t="shared" si="40"/>
        <v>0.22115506129154555</v>
      </c>
      <c r="W59" s="101">
        <v>378</v>
      </c>
      <c r="X59" s="101">
        <v>442</v>
      </c>
      <c r="Y59" s="17">
        <f t="shared" si="14"/>
        <v>820</v>
      </c>
      <c r="Z59" s="20">
        <f t="shared" ref="Z59:AB65" si="58">W59/B59</f>
        <v>9.5382286146858439E-2</v>
      </c>
      <c r="AA59" s="20">
        <f t="shared" si="58"/>
        <v>0.11189873417721519</v>
      </c>
      <c r="AB59" s="20">
        <f t="shared" si="58"/>
        <v>0.10362694300518134</v>
      </c>
    </row>
    <row r="60" spans="1:28" s="55" customFormat="1" ht="28.5" customHeight="1" x14ac:dyDescent="0.2">
      <c r="A60" s="84" t="s">
        <v>51</v>
      </c>
      <c r="B60" s="32">
        <f t="shared" si="57"/>
        <v>1119</v>
      </c>
      <c r="C60" s="32">
        <f t="shared" si="57"/>
        <v>1035</v>
      </c>
      <c r="D60" s="33">
        <f t="shared" si="41"/>
        <v>2154</v>
      </c>
      <c r="E60" s="91">
        <v>118</v>
      </c>
      <c r="F60" s="91">
        <v>109</v>
      </c>
      <c r="G60" s="33">
        <f t="shared" si="6"/>
        <v>227</v>
      </c>
      <c r="H60" s="34">
        <f t="shared" si="32"/>
        <v>0.10545129579982127</v>
      </c>
      <c r="I60" s="34">
        <f t="shared" si="33"/>
        <v>0.10531400966183575</v>
      </c>
      <c r="J60" s="34">
        <f t="shared" si="34"/>
        <v>0.10538532961931291</v>
      </c>
      <c r="K60" s="91">
        <v>737</v>
      </c>
      <c r="L60" s="91">
        <v>595</v>
      </c>
      <c r="M60" s="33">
        <f t="shared" si="9"/>
        <v>1332</v>
      </c>
      <c r="N60" s="34">
        <f t="shared" si="35"/>
        <v>0.65862377122430737</v>
      </c>
      <c r="O60" s="34">
        <f t="shared" si="36"/>
        <v>0.5748792270531401</v>
      </c>
      <c r="P60" s="34">
        <f t="shared" si="37"/>
        <v>0.61838440111420612</v>
      </c>
      <c r="Q60" s="91">
        <v>264</v>
      </c>
      <c r="R60" s="91">
        <v>331</v>
      </c>
      <c r="S60" s="33">
        <f t="shared" si="12"/>
        <v>595</v>
      </c>
      <c r="T60" s="34">
        <f t="shared" si="38"/>
        <v>0.2359249329758713</v>
      </c>
      <c r="U60" s="34">
        <f t="shared" si="39"/>
        <v>0.31980676328502416</v>
      </c>
      <c r="V60" s="34">
        <f t="shared" si="40"/>
        <v>0.27623026926648098</v>
      </c>
      <c r="W60" s="84">
        <v>118</v>
      </c>
      <c r="X60" s="84">
        <v>186</v>
      </c>
      <c r="Y60" s="31">
        <f t="shared" si="14"/>
        <v>304</v>
      </c>
      <c r="Z60" s="34">
        <f t="shared" si="58"/>
        <v>0.10545129579982127</v>
      </c>
      <c r="AA60" s="34">
        <f t="shared" si="58"/>
        <v>0.17971014492753623</v>
      </c>
      <c r="AB60" s="34">
        <f t="shared" si="58"/>
        <v>0.14113277623026926</v>
      </c>
    </row>
    <row r="61" spans="1:28" s="55" customFormat="1" ht="28.5" customHeight="1" x14ac:dyDescent="0.2">
      <c r="A61" s="80" t="s">
        <v>52</v>
      </c>
      <c r="B61" s="11">
        <f t="shared" si="57"/>
        <v>1404</v>
      </c>
      <c r="C61" s="11">
        <f t="shared" si="57"/>
        <v>1369</v>
      </c>
      <c r="D61" s="12">
        <f t="shared" si="41"/>
        <v>2773</v>
      </c>
      <c r="E61" s="77">
        <v>103</v>
      </c>
      <c r="F61" s="77">
        <v>107</v>
      </c>
      <c r="G61" s="12">
        <f t="shared" si="6"/>
        <v>210</v>
      </c>
      <c r="H61" s="13">
        <f t="shared" si="32"/>
        <v>7.3361823361823356E-2</v>
      </c>
      <c r="I61" s="13">
        <f t="shared" si="33"/>
        <v>7.8159240321402479E-2</v>
      </c>
      <c r="J61" s="13">
        <f t="shared" si="34"/>
        <v>7.5730256040389465E-2</v>
      </c>
      <c r="K61" s="77">
        <v>978</v>
      </c>
      <c r="L61" s="77">
        <v>840</v>
      </c>
      <c r="M61" s="12">
        <f t="shared" si="9"/>
        <v>1818</v>
      </c>
      <c r="N61" s="13">
        <f t="shared" si="35"/>
        <v>0.69658119658119655</v>
      </c>
      <c r="O61" s="13">
        <f t="shared" si="36"/>
        <v>0.61358655953250552</v>
      </c>
      <c r="P61" s="13">
        <f t="shared" si="37"/>
        <v>0.65560764514965741</v>
      </c>
      <c r="Q61" s="77">
        <v>323</v>
      </c>
      <c r="R61" s="77">
        <v>422</v>
      </c>
      <c r="S61" s="12">
        <f t="shared" si="12"/>
        <v>745</v>
      </c>
      <c r="T61" s="13">
        <f t="shared" si="38"/>
        <v>0.23005698005698005</v>
      </c>
      <c r="U61" s="13">
        <f t="shared" si="39"/>
        <v>0.30825420014609206</v>
      </c>
      <c r="V61" s="13">
        <f t="shared" si="40"/>
        <v>0.26866209880995312</v>
      </c>
      <c r="W61" s="80">
        <v>138</v>
      </c>
      <c r="X61" s="80">
        <v>234</v>
      </c>
      <c r="Y61" s="10">
        <f t="shared" si="14"/>
        <v>372</v>
      </c>
      <c r="Z61" s="13">
        <f t="shared" si="58"/>
        <v>9.8290598290598288E-2</v>
      </c>
      <c r="AA61" s="13">
        <f t="shared" si="58"/>
        <v>0.17092768444119796</v>
      </c>
      <c r="AB61" s="13">
        <f t="shared" si="58"/>
        <v>0.13415073927154705</v>
      </c>
    </row>
    <row r="62" spans="1:28" s="55" customFormat="1" ht="28.5" customHeight="1" x14ac:dyDescent="0.2">
      <c r="A62" s="80" t="s">
        <v>53</v>
      </c>
      <c r="B62" s="11">
        <f t="shared" si="57"/>
        <v>617</v>
      </c>
      <c r="C62" s="11">
        <f t="shared" si="57"/>
        <v>622</v>
      </c>
      <c r="D62" s="12">
        <f t="shared" si="41"/>
        <v>1239</v>
      </c>
      <c r="E62" s="77">
        <v>60</v>
      </c>
      <c r="F62" s="77">
        <v>47</v>
      </c>
      <c r="G62" s="12">
        <f t="shared" si="6"/>
        <v>107</v>
      </c>
      <c r="H62" s="13">
        <f t="shared" si="32"/>
        <v>9.7244732576985418E-2</v>
      </c>
      <c r="I62" s="13">
        <f t="shared" si="33"/>
        <v>7.5562700964630219E-2</v>
      </c>
      <c r="J62" s="13">
        <f t="shared" si="34"/>
        <v>8.6359967715899918E-2</v>
      </c>
      <c r="K62" s="77">
        <v>421</v>
      </c>
      <c r="L62" s="77">
        <v>370</v>
      </c>
      <c r="M62" s="12">
        <f t="shared" si="9"/>
        <v>791</v>
      </c>
      <c r="N62" s="13">
        <f t="shared" si="35"/>
        <v>0.68233387358184761</v>
      </c>
      <c r="O62" s="13">
        <f t="shared" si="36"/>
        <v>0.59485530546623799</v>
      </c>
      <c r="P62" s="13">
        <f t="shared" si="37"/>
        <v>0.6384180790960452</v>
      </c>
      <c r="Q62" s="77">
        <v>136</v>
      </c>
      <c r="R62" s="77">
        <v>205</v>
      </c>
      <c r="S62" s="12">
        <f t="shared" si="12"/>
        <v>341</v>
      </c>
      <c r="T62" s="13">
        <f t="shared" si="38"/>
        <v>0.22042139384116693</v>
      </c>
      <c r="U62" s="13">
        <f t="shared" si="39"/>
        <v>0.32958199356913181</v>
      </c>
      <c r="V62" s="13">
        <f t="shared" si="40"/>
        <v>0.27522195318805487</v>
      </c>
      <c r="W62" s="80">
        <v>63</v>
      </c>
      <c r="X62" s="80">
        <v>123</v>
      </c>
      <c r="Y62" s="10">
        <f t="shared" si="14"/>
        <v>186</v>
      </c>
      <c r="Z62" s="13">
        <f t="shared" si="58"/>
        <v>0.10210696920583469</v>
      </c>
      <c r="AA62" s="13">
        <f t="shared" si="58"/>
        <v>0.19774919614147909</v>
      </c>
      <c r="AB62" s="13">
        <f t="shared" si="58"/>
        <v>0.15012106537530268</v>
      </c>
    </row>
    <row r="63" spans="1:28" s="55" customFormat="1" ht="28.5" customHeight="1" x14ac:dyDescent="0.2">
      <c r="A63" s="80" t="s">
        <v>54</v>
      </c>
      <c r="B63" s="11">
        <f t="shared" si="57"/>
        <v>1488</v>
      </c>
      <c r="C63" s="11">
        <f t="shared" si="57"/>
        <v>1571</v>
      </c>
      <c r="D63" s="12">
        <f t="shared" si="41"/>
        <v>3059</v>
      </c>
      <c r="E63" s="77">
        <v>144</v>
      </c>
      <c r="F63" s="77">
        <v>151</v>
      </c>
      <c r="G63" s="12">
        <f t="shared" si="6"/>
        <v>295</v>
      </c>
      <c r="H63" s="13">
        <f t="shared" si="32"/>
        <v>9.6774193548387094E-2</v>
      </c>
      <c r="I63" s="13">
        <f t="shared" si="33"/>
        <v>9.6117122851686818E-2</v>
      </c>
      <c r="J63" s="13">
        <f t="shared" si="34"/>
        <v>9.6436744033998045E-2</v>
      </c>
      <c r="K63" s="77">
        <v>1075</v>
      </c>
      <c r="L63" s="77">
        <v>1075</v>
      </c>
      <c r="M63" s="12">
        <f t="shared" si="9"/>
        <v>2150</v>
      </c>
      <c r="N63" s="13">
        <f t="shared" si="35"/>
        <v>0.72244623655913975</v>
      </c>
      <c r="O63" s="13">
        <f t="shared" si="36"/>
        <v>0.68427753023551874</v>
      </c>
      <c r="P63" s="13">
        <f t="shared" si="37"/>
        <v>0.70284406668846033</v>
      </c>
      <c r="Q63" s="77">
        <v>269</v>
      </c>
      <c r="R63" s="77">
        <v>345</v>
      </c>
      <c r="S63" s="12">
        <f t="shared" si="12"/>
        <v>614</v>
      </c>
      <c r="T63" s="13">
        <f t="shared" si="38"/>
        <v>0.18077956989247312</v>
      </c>
      <c r="U63" s="13">
        <f t="shared" si="39"/>
        <v>0.2196053469127944</v>
      </c>
      <c r="V63" s="13">
        <f t="shared" si="40"/>
        <v>0.20071918927754168</v>
      </c>
      <c r="W63" s="80">
        <v>133</v>
      </c>
      <c r="X63" s="80">
        <v>177</v>
      </c>
      <c r="Y63" s="10">
        <f t="shared" si="14"/>
        <v>310</v>
      </c>
      <c r="Z63" s="13">
        <f t="shared" si="58"/>
        <v>8.9381720430107531E-2</v>
      </c>
      <c r="AA63" s="13">
        <f t="shared" si="58"/>
        <v>0.11266709102482496</v>
      </c>
      <c r="AB63" s="13">
        <f t="shared" si="58"/>
        <v>0.10134030728996404</v>
      </c>
    </row>
    <row r="64" spans="1:28" s="55" customFormat="1" ht="28.5" customHeight="1" x14ac:dyDescent="0.2">
      <c r="A64" s="80" t="s">
        <v>55</v>
      </c>
      <c r="B64" s="11">
        <f t="shared" si="57"/>
        <v>1291</v>
      </c>
      <c r="C64" s="11">
        <f t="shared" si="57"/>
        <v>1304</v>
      </c>
      <c r="D64" s="12">
        <f t="shared" si="41"/>
        <v>2595</v>
      </c>
      <c r="E64" s="77">
        <v>132</v>
      </c>
      <c r="F64" s="77">
        <v>119</v>
      </c>
      <c r="G64" s="12">
        <f t="shared" si="6"/>
        <v>251</v>
      </c>
      <c r="H64" s="13">
        <f t="shared" si="32"/>
        <v>0.10224632068164213</v>
      </c>
      <c r="I64" s="13">
        <f t="shared" si="33"/>
        <v>9.1257668711656442E-2</v>
      </c>
      <c r="J64" s="13">
        <f t="shared" si="34"/>
        <v>9.6724470134874757E-2</v>
      </c>
      <c r="K64" s="77">
        <v>853</v>
      </c>
      <c r="L64" s="77">
        <v>838</v>
      </c>
      <c r="M64" s="12">
        <f t="shared" si="9"/>
        <v>1691</v>
      </c>
      <c r="N64" s="13">
        <f t="shared" si="35"/>
        <v>0.6607281177381874</v>
      </c>
      <c r="O64" s="13">
        <f t="shared" si="36"/>
        <v>0.6426380368098159</v>
      </c>
      <c r="P64" s="13">
        <f t="shared" si="37"/>
        <v>0.65163776493256265</v>
      </c>
      <c r="Q64" s="77">
        <v>306</v>
      </c>
      <c r="R64" s="77">
        <v>347</v>
      </c>
      <c r="S64" s="12">
        <f t="shared" si="12"/>
        <v>653</v>
      </c>
      <c r="T64" s="13">
        <f t="shared" si="38"/>
        <v>0.23702556158017041</v>
      </c>
      <c r="U64" s="13">
        <f t="shared" si="39"/>
        <v>0.26610429447852763</v>
      </c>
      <c r="V64" s="13">
        <f t="shared" si="40"/>
        <v>0.25163776493256262</v>
      </c>
      <c r="W64" s="80">
        <v>147</v>
      </c>
      <c r="X64" s="80">
        <v>197</v>
      </c>
      <c r="Y64" s="10">
        <f t="shared" si="14"/>
        <v>344</v>
      </c>
      <c r="Z64" s="13">
        <f t="shared" si="58"/>
        <v>0.11386522075910147</v>
      </c>
      <c r="AA64" s="13">
        <f t="shared" si="58"/>
        <v>0.15107361963190183</v>
      </c>
      <c r="AB64" s="13">
        <f t="shared" si="58"/>
        <v>0.13256262042389211</v>
      </c>
    </row>
    <row r="65" spans="1:28" s="55" customFormat="1" ht="28.5" customHeight="1" x14ac:dyDescent="0.2">
      <c r="A65" s="104" t="s">
        <v>56</v>
      </c>
      <c r="B65" s="14">
        <f t="shared" si="57"/>
        <v>1365</v>
      </c>
      <c r="C65" s="14">
        <f t="shared" si="57"/>
        <v>1365</v>
      </c>
      <c r="D65" s="15">
        <f t="shared" si="41"/>
        <v>2730</v>
      </c>
      <c r="E65" s="78">
        <v>143</v>
      </c>
      <c r="F65" s="78">
        <v>128</v>
      </c>
      <c r="G65" s="15">
        <f t="shared" si="6"/>
        <v>271</v>
      </c>
      <c r="H65" s="16">
        <f t="shared" si="32"/>
        <v>0.10476190476190476</v>
      </c>
      <c r="I65" s="16">
        <f t="shared" si="33"/>
        <v>9.3772893772893773E-2</v>
      </c>
      <c r="J65" s="16">
        <f t="shared" si="34"/>
        <v>9.9267399267399262E-2</v>
      </c>
      <c r="K65" s="78">
        <v>928</v>
      </c>
      <c r="L65" s="78">
        <v>868</v>
      </c>
      <c r="M65" s="15">
        <f t="shared" si="9"/>
        <v>1796</v>
      </c>
      <c r="N65" s="16">
        <f t="shared" si="35"/>
        <v>0.67985347985347988</v>
      </c>
      <c r="O65" s="16">
        <f t="shared" si="36"/>
        <v>0.63589743589743586</v>
      </c>
      <c r="P65" s="16">
        <f t="shared" si="37"/>
        <v>0.65787545787545787</v>
      </c>
      <c r="Q65" s="78">
        <v>294</v>
      </c>
      <c r="R65" s="78">
        <v>369</v>
      </c>
      <c r="S65" s="15">
        <f t="shared" si="12"/>
        <v>663</v>
      </c>
      <c r="T65" s="16">
        <f t="shared" si="38"/>
        <v>0.2153846153846154</v>
      </c>
      <c r="U65" s="16">
        <f t="shared" si="39"/>
        <v>0.27032967032967031</v>
      </c>
      <c r="V65" s="16">
        <f t="shared" si="40"/>
        <v>0.24285714285714285</v>
      </c>
      <c r="W65" s="81">
        <v>167</v>
      </c>
      <c r="X65" s="81">
        <v>232</v>
      </c>
      <c r="Y65" s="27">
        <f t="shared" si="14"/>
        <v>399</v>
      </c>
      <c r="Z65" s="16">
        <f t="shared" si="58"/>
        <v>0.12234432234432234</v>
      </c>
      <c r="AA65" s="16">
        <f t="shared" si="58"/>
        <v>0.16996336996336997</v>
      </c>
      <c r="AB65" s="16">
        <f t="shared" si="58"/>
        <v>0.14615384615384616</v>
      </c>
    </row>
    <row r="66" spans="1:28" s="55" customFormat="1" ht="28.5" customHeight="1" x14ac:dyDescent="0.2">
      <c r="A66" s="105" t="s">
        <v>101</v>
      </c>
      <c r="B66" s="47">
        <f>B60+B61+B62+B63+B64+B65</f>
        <v>7284</v>
      </c>
      <c r="C66" s="47">
        <f>C60+C61+C62+C63+C64+C65</f>
        <v>7266</v>
      </c>
      <c r="D66" s="49">
        <f t="shared" si="41"/>
        <v>14550</v>
      </c>
      <c r="E66" s="47">
        <f>E60+E61+E62+E63+E64+E65</f>
        <v>700</v>
      </c>
      <c r="F66" s="47">
        <f>F60+F61+F62+F63+F64+F65</f>
        <v>661</v>
      </c>
      <c r="G66" s="49">
        <f t="shared" si="6"/>
        <v>1361</v>
      </c>
      <c r="H66" s="48">
        <f t="shared" si="32"/>
        <v>9.6101043382756726E-2</v>
      </c>
      <c r="I66" s="48">
        <f t="shared" si="33"/>
        <v>9.0971648775116987E-2</v>
      </c>
      <c r="J66" s="48">
        <f t="shared" si="34"/>
        <v>9.3539518900343649E-2</v>
      </c>
      <c r="K66" s="47">
        <f>K60+K61+K62+K63+K64+K65</f>
        <v>4992</v>
      </c>
      <c r="L66" s="47">
        <f>L60+L61+L62+L63+L64+L65</f>
        <v>4586</v>
      </c>
      <c r="M66" s="49">
        <f t="shared" si="9"/>
        <v>9578</v>
      </c>
      <c r="N66" s="48">
        <f t="shared" si="35"/>
        <v>0.68533772652388802</v>
      </c>
      <c r="O66" s="48">
        <f t="shared" si="36"/>
        <v>0.63115882191026695</v>
      </c>
      <c r="P66" s="48">
        <f t="shared" si="37"/>
        <v>0.65828178694158079</v>
      </c>
      <c r="Q66" s="47">
        <f>Q60+Q61+Q62+Q63+Q64+Q65</f>
        <v>1592</v>
      </c>
      <c r="R66" s="47">
        <f>R60+R61+R62+R63+R64+R65</f>
        <v>2019</v>
      </c>
      <c r="S66" s="49">
        <f t="shared" si="12"/>
        <v>3611</v>
      </c>
      <c r="T66" s="48">
        <f t="shared" si="38"/>
        <v>0.21856123009335529</v>
      </c>
      <c r="U66" s="48">
        <f t="shared" si="39"/>
        <v>0.277869529314616</v>
      </c>
      <c r="V66" s="48">
        <f t="shared" si="40"/>
        <v>0.24817869415807561</v>
      </c>
      <c r="W66" s="46">
        <f>W60+W61+W62+W63+W64+W65</f>
        <v>766</v>
      </c>
      <c r="X66" s="46">
        <f>X60+X61+X62+X63+X64+X65</f>
        <v>1149</v>
      </c>
      <c r="Y66" s="46">
        <f t="shared" si="14"/>
        <v>1915</v>
      </c>
      <c r="Z66" s="48">
        <f t="shared" si="18"/>
        <v>0.10516199890170236</v>
      </c>
      <c r="AA66" s="48">
        <f t="shared" si="19"/>
        <v>0.15813377374071017</v>
      </c>
      <c r="AB66" s="48">
        <f t="shared" si="20"/>
        <v>0.13161512027491409</v>
      </c>
    </row>
    <row r="67" spans="1:28" s="55" customFormat="1" ht="28.5" customHeight="1" x14ac:dyDescent="0.2">
      <c r="A67" s="106" t="s">
        <v>57</v>
      </c>
      <c r="B67" s="21">
        <f>E67+K67+Q67</f>
        <v>191</v>
      </c>
      <c r="C67" s="21">
        <f>F67+L67+R67</f>
        <v>204</v>
      </c>
      <c r="D67" s="22">
        <f t="shared" si="41"/>
        <v>395</v>
      </c>
      <c r="E67" s="82">
        <v>33</v>
      </c>
      <c r="F67" s="82">
        <v>32</v>
      </c>
      <c r="G67" s="22">
        <f t="shared" si="6"/>
        <v>65</v>
      </c>
      <c r="H67" s="23">
        <f t="shared" si="32"/>
        <v>0.17277486910994763</v>
      </c>
      <c r="I67" s="23">
        <f t="shared" si="33"/>
        <v>0.15686274509803921</v>
      </c>
      <c r="J67" s="23">
        <f t="shared" si="34"/>
        <v>0.16455696202531644</v>
      </c>
      <c r="K67" s="82">
        <v>107</v>
      </c>
      <c r="L67" s="82">
        <v>100</v>
      </c>
      <c r="M67" s="22">
        <f t="shared" si="9"/>
        <v>207</v>
      </c>
      <c r="N67" s="23">
        <f t="shared" si="35"/>
        <v>0.56020942408376961</v>
      </c>
      <c r="O67" s="23">
        <f t="shared" si="36"/>
        <v>0.49019607843137253</v>
      </c>
      <c r="P67" s="23">
        <f t="shared" si="37"/>
        <v>0.52405063291139242</v>
      </c>
      <c r="Q67" s="82">
        <v>51</v>
      </c>
      <c r="R67" s="82">
        <v>72</v>
      </c>
      <c r="S67" s="22">
        <f t="shared" si="12"/>
        <v>123</v>
      </c>
      <c r="T67" s="23">
        <f t="shared" si="38"/>
        <v>0.26701570680628273</v>
      </c>
      <c r="U67" s="23">
        <f t="shared" si="39"/>
        <v>0.35294117647058826</v>
      </c>
      <c r="V67" s="23">
        <f t="shared" si="40"/>
        <v>0.31139240506329113</v>
      </c>
      <c r="W67" s="84">
        <v>27</v>
      </c>
      <c r="X67" s="84">
        <v>43</v>
      </c>
      <c r="Y67" s="31">
        <f t="shared" si="14"/>
        <v>70</v>
      </c>
      <c r="Z67" s="23">
        <f t="shared" si="18"/>
        <v>0.14136125654450263</v>
      </c>
      <c r="AA67" s="23">
        <f t="shared" si="19"/>
        <v>0.2107843137254902</v>
      </c>
      <c r="AB67" s="23">
        <f t="shared" si="20"/>
        <v>0.17721518987341772</v>
      </c>
    </row>
    <row r="68" spans="1:28" s="55" customFormat="1" ht="28.5" customHeight="1" x14ac:dyDescent="0.2">
      <c r="A68" s="104" t="s">
        <v>58</v>
      </c>
      <c r="B68" s="14">
        <f>E68+K68+Q68</f>
        <v>584</v>
      </c>
      <c r="C68" s="14">
        <f>F68+L68+R68</f>
        <v>540</v>
      </c>
      <c r="D68" s="15">
        <f t="shared" si="41"/>
        <v>1124</v>
      </c>
      <c r="E68" s="78">
        <v>124</v>
      </c>
      <c r="F68" s="78">
        <v>83</v>
      </c>
      <c r="G68" s="15">
        <f t="shared" si="6"/>
        <v>207</v>
      </c>
      <c r="H68" s="16">
        <f t="shared" si="32"/>
        <v>0.21232876712328766</v>
      </c>
      <c r="I68" s="16">
        <f t="shared" si="33"/>
        <v>0.1537037037037037</v>
      </c>
      <c r="J68" s="16">
        <f t="shared" si="34"/>
        <v>0.18416370106761565</v>
      </c>
      <c r="K68" s="78">
        <v>357</v>
      </c>
      <c r="L68" s="78">
        <v>336</v>
      </c>
      <c r="M68" s="15">
        <f t="shared" si="9"/>
        <v>693</v>
      </c>
      <c r="N68" s="16">
        <f t="shared" si="35"/>
        <v>0.61130136986301364</v>
      </c>
      <c r="O68" s="16">
        <f t="shared" si="36"/>
        <v>0.62222222222222223</v>
      </c>
      <c r="P68" s="16">
        <f t="shared" si="37"/>
        <v>0.61654804270462638</v>
      </c>
      <c r="Q68" s="78">
        <v>103</v>
      </c>
      <c r="R68" s="78">
        <v>121</v>
      </c>
      <c r="S68" s="15">
        <f t="shared" si="12"/>
        <v>224</v>
      </c>
      <c r="T68" s="16">
        <f t="shared" si="38"/>
        <v>0.17636986301369864</v>
      </c>
      <c r="U68" s="16">
        <f t="shared" si="39"/>
        <v>0.22407407407407406</v>
      </c>
      <c r="V68" s="16">
        <f t="shared" si="40"/>
        <v>0.199288256227758</v>
      </c>
      <c r="W68" s="81">
        <v>52</v>
      </c>
      <c r="X68" s="81">
        <v>54</v>
      </c>
      <c r="Y68" s="27">
        <f t="shared" si="14"/>
        <v>106</v>
      </c>
      <c r="Z68" s="16">
        <f t="shared" si="18"/>
        <v>8.9041095890410954E-2</v>
      </c>
      <c r="AA68" s="16">
        <f t="shared" si="19"/>
        <v>0.1</v>
      </c>
      <c r="AB68" s="16">
        <f t="shared" si="20"/>
        <v>9.4306049822064059E-2</v>
      </c>
    </row>
    <row r="69" spans="1:28" s="55" customFormat="1" ht="28.5" customHeight="1" x14ac:dyDescent="0.2">
      <c r="A69" s="105" t="s">
        <v>102</v>
      </c>
      <c r="B69" s="47">
        <f>B67+B68</f>
        <v>775</v>
      </c>
      <c r="C69" s="47">
        <f>C67+C68</f>
        <v>744</v>
      </c>
      <c r="D69" s="47">
        <f>B69+C69</f>
        <v>1519</v>
      </c>
      <c r="E69" s="47">
        <f>E67+E68</f>
        <v>157</v>
      </c>
      <c r="F69" s="47">
        <f>F67+F68</f>
        <v>115</v>
      </c>
      <c r="G69" s="47">
        <f>E69+F69</f>
        <v>272</v>
      </c>
      <c r="H69" s="48">
        <f t="shared" si="32"/>
        <v>0.20258064516129032</v>
      </c>
      <c r="I69" s="48">
        <f t="shared" si="33"/>
        <v>0.15456989247311828</v>
      </c>
      <c r="J69" s="48">
        <f t="shared" si="34"/>
        <v>0.17906517445687953</v>
      </c>
      <c r="K69" s="47">
        <f>K67+K68</f>
        <v>464</v>
      </c>
      <c r="L69" s="47">
        <f>L67+L68</f>
        <v>436</v>
      </c>
      <c r="M69" s="47">
        <f>K69+L69</f>
        <v>900</v>
      </c>
      <c r="N69" s="48">
        <f t="shared" si="35"/>
        <v>0.59870967741935488</v>
      </c>
      <c r="O69" s="48">
        <f t="shared" si="36"/>
        <v>0.58602150537634412</v>
      </c>
      <c r="P69" s="48">
        <f t="shared" si="37"/>
        <v>0.59249506254114548</v>
      </c>
      <c r="Q69" s="47">
        <f>Q67+Q68</f>
        <v>154</v>
      </c>
      <c r="R69" s="47">
        <f>R67+R68</f>
        <v>193</v>
      </c>
      <c r="S69" s="47">
        <f>Q69+R69</f>
        <v>347</v>
      </c>
      <c r="T69" s="48">
        <f t="shared" si="38"/>
        <v>0.19870967741935483</v>
      </c>
      <c r="U69" s="48">
        <f t="shared" si="39"/>
        <v>0.25940860215053763</v>
      </c>
      <c r="V69" s="48">
        <f t="shared" si="40"/>
        <v>0.22843976300197499</v>
      </c>
      <c r="W69" s="46">
        <f>W67+W68</f>
        <v>79</v>
      </c>
      <c r="X69" s="46">
        <f>X67+X68</f>
        <v>97</v>
      </c>
      <c r="Y69" s="46">
        <f>W69+X69</f>
        <v>176</v>
      </c>
      <c r="Z69" s="48">
        <f t="shared" si="18"/>
        <v>0.10193548387096774</v>
      </c>
      <c r="AA69" s="48">
        <f t="shared" si="19"/>
        <v>0.1303763440860215</v>
      </c>
      <c r="AB69" s="48">
        <f t="shared" si="20"/>
        <v>0.11586570111915734</v>
      </c>
    </row>
    <row r="70" spans="1:28" s="55" customFormat="1" ht="28.5" customHeight="1" x14ac:dyDescent="0.2">
      <c r="A70" s="102" t="s">
        <v>59</v>
      </c>
      <c r="B70" s="18">
        <f t="shared" ref="B70:B94" si="59">E70+K70+Q70</f>
        <v>357</v>
      </c>
      <c r="C70" s="18">
        <f t="shared" ref="C70:C94" si="60">F70+L70+R70</f>
        <v>336</v>
      </c>
      <c r="D70" s="19">
        <f>B70+C70</f>
        <v>693</v>
      </c>
      <c r="E70" s="83">
        <v>72</v>
      </c>
      <c r="F70" s="83">
        <v>58</v>
      </c>
      <c r="G70" s="19">
        <f>E70+F70</f>
        <v>130</v>
      </c>
      <c r="H70" s="25">
        <f t="shared" si="32"/>
        <v>0.20168067226890757</v>
      </c>
      <c r="I70" s="25">
        <f t="shared" si="33"/>
        <v>0.17261904761904762</v>
      </c>
      <c r="J70" s="25">
        <f t="shared" si="34"/>
        <v>0.18759018759018758</v>
      </c>
      <c r="K70" s="83">
        <v>229</v>
      </c>
      <c r="L70" s="83">
        <v>211</v>
      </c>
      <c r="M70" s="19">
        <f>K70+L70</f>
        <v>440</v>
      </c>
      <c r="N70" s="25">
        <f t="shared" si="35"/>
        <v>0.64145658263305327</v>
      </c>
      <c r="O70" s="25">
        <f t="shared" si="36"/>
        <v>0.62797619047619047</v>
      </c>
      <c r="P70" s="25">
        <f t="shared" si="37"/>
        <v>0.63492063492063489</v>
      </c>
      <c r="Q70" s="83">
        <v>56</v>
      </c>
      <c r="R70" s="83">
        <v>67</v>
      </c>
      <c r="S70" s="19">
        <f>Q70+R70</f>
        <v>123</v>
      </c>
      <c r="T70" s="25">
        <f t="shared" si="38"/>
        <v>0.15686274509803921</v>
      </c>
      <c r="U70" s="25">
        <f t="shared" si="39"/>
        <v>0.19940476190476192</v>
      </c>
      <c r="V70" s="25">
        <f t="shared" si="40"/>
        <v>0.1774891774891775</v>
      </c>
      <c r="W70" s="102">
        <v>29</v>
      </c>
      <c r="X70" s="102">
        <v>33</v>
      </c>
      <c r="Y70" s="24">
        <f>W70+X70</f>
        <v>62</v>
      </c>
      <c r="Z70" s="25">
        <f t="shared" si="18"/>
        <v>8.1232492997198882E-2</v>
      </c>
      <c r="AA70" s="25">
        <f t="shared" si="19"/>
        <v>9.8214285714285712E-2</v>
      </c>
      <c r="AB70" s="25">
        <f t="shared" si="20"/>
        <v>8.9466089466089471E-2</v>
      </c>
    </row>
    <row r="71" spans="1:28" s="55" customFormat="1" ht="28.5" customHeight="1" x14ac:dyDescent="0.2">
      <c r="A71" s="101" t="s">
        <v>60</v>
      </c>
      <c r="B71" s="18">
        <f t="shared" si="59"/>
        <v>271</v>
      </c>
      <c r="C71" s="18">
        <f t="shared" si="60"/>
        <v>269</v>
      </c>
      <c r="D71" s="19">
        <f t="shared" si="41"/>
        <v>540</v>
      </c>
      <c r="E71" s="100">
        <v>21</v>
      </c>
      <c r="F71" s="100">
        <v>23</v>
      </c>
      <c r="G71" s="19">
        <f t="shared" ref="G71:G124" si="61">E71+F71</f>
        <v>44</v>
      </c>
      <c r="H71" s="20">
        <f t="shared" si="32"/>
        <v>7.7490774907749083E-2</v>
      </c>
      <c r="I71" s="20">
        <f t="shared" si="33"/>
        <v>8.5501858736059477E-2</v>
      </c>
      <c r="J71" s="20">
        <f t="shared" si="34"/>
        <v>8.1481481481481488E-2</v>
      </c>
      <c r="K71" s="100">
        <v>172</v>
      </c>
      <c r="L71" s="100">
        <v>157</v>
      </c>
      <c r="M71" s="19">
        <f t="shared" ref="M71:M124" si="62">K71+L71</f>
        <v>329</v>
      </c>
      <c r="N71" s="20">
        <f t="shared" si="35"/>
        <v>0.63468634686346859</v>
      </c>
      <c r="O71" s="20">
        <f t="shared" si="36"/>
        <v>0.58364312267657992</v>
      </c>
      <c r="P71" s="20">
        <f t="shared" si="37"/>
        <v>0.60925925925925928</v>
      </c>
      <c r="Q71" s="100">
        <v>78</v>
      </c>
      <c r="R71" s="100">
        <v>89</v>
      </c>
      <c r="S71" s="19">
        <f t="shared" ref="S71:S124" si="63">Q71+R71</f>
        <v>167</v>
      </c>
      <c r="T71" s="20">
        <f t="shared" si="38"/>
        <v>0.28782287822878228</v>
      </c>
      <c r="U71" s="20">
        <f t="shared" si="39"/>
        <v>0.33085501858736061</v>
      </c>
      <c r="V71" s="20">
        <f t="shared" si="40"/>
        <v>0.30925925925925923</v>
      </c>
      <c r="W71" s="101">
        <v>37</v>
      </c>
      <c r="X71" s="101">
        <v>50</v>
      </c>
      <c r="Y71" s="17">
        <f t="shared" ref="Y71:Y124" si="64">W71+X71</f>
        <v>87</v>
      </c>
      <c r="Z71" s="20">
        <f t="shared" ref="Z71:AB121" si="65">W71/B71</f>
        <v>0.13653136531365315</v>
      </c>
      <c r="AA71" s="20">
        <f t="shared" si="65"/>
        <v>0.18587360594795538</v>
      </c>
      <c r="AB71" s="20">
        <f t="shared" si="65"/>
        <v>0.16111111111111112</v>
      </c>
    </row>
    <row r="72" spans="1:28" s="55" customFormat="1" ht="28.5" customHeight="1" x14ac:dyDescent="0.2">
      <c r="A72" s="106" t="s">
        <v>107</v>
      </c>
      <c r="B72" s="21">
        <f t="shared" si="59"/>
        <v>890</v>
      </c>
      <c r="C72" s="21">
        <f t="shared" si="60"/>
        <v>812</v>
      </c>
      <c r="D72" s="22">
        <f t="shared" si="41"/>
        <v>1702</v>
      </c>
      <c r="E72" s="82">
        <v>148</v>
      </c>
      <c r="F72" s="82">
        <v>131</v>
      </c>
      <c r="G72" s="22">
        <f t="shared" si="61"/>
        <v>279</v>
      </c>
      <c r="H72" s="23">
        <f t="shared" si="32"/>
        <v>0.16629213483146069</v>
      </c>
      <c r="I72" s="23">
        <f t="shared" si="33"/>
        <v>0.16133004926108374</v>
      </c>
      <c r="J72" s="23">
        <f t="shared" si="34"/>
        <v>0.16392479435957696</v>
      </c>
      <c r="K72" s="82">
        <v>574</v>
      </c>
      <c r="L72" s="82">
        <v>488</v>
      </c>
      <c r="M72" s="22">
        <f t="shared" si="62"/>
        <v>1062</v>
      </c>
      <c r="N72" s="23">
        <f t="shared" si="35"/>
        <v>0.64494382022471908</v>
      </c>
      <c r="O72" s="23">
        <f t="shared" si="36"/>
        <v>0.60098522167487689</v>
      </c>
      <c r="P72" s="23">
        <f t="shared" si="37"/>
        <v>0.62397179788484136</v>
      </c>
      <c r="Q72" s="82">
        <v>168</v>
      </c>
      <c r="R72" s="82">
        <v>193</v>
      </c>
      <c r="S72" s="22">
        <f t="shared" si="63"/>
        <v>361</v>
      </c>
      <c r="T72" s="23">
        <f t="shared" si="38"/>
        <v>0.18876404494382024</v>
      </c>
      <c r="U72" s="23">
        <f t="shared" si="39"/>
        <v>0.2376847290640394</v>
      </c>
      <c r="V72" s="23">
        <f t="shared" si="40"/>
        <v>0.21210340775558167</v>
      </c>
      <c r="W72" s="84">
        <v>89</v>
      </c>
      <c r="X72" s="84">
        <v>102</v>
      </c>
      <c r="Y72" s="31">
        <f t="shared" si="64"/>
        <v>191</v>
      </c>
      <c r="Z72" s="23">
        <f t="shared" si="65"/>
        <v>0.1</v>
      </c>
      <c r="AA72" s="23">
        <f t="shared" si="65"/>
        <v>0.12561576354679804</v>
      </c>
      <c r="AB72" s="23">
        <f t="shared" si="65"/>
        <v>0.11222091656874265</v>
      </c>
    </row>
    <row r="73" spans="1:28" s="55" customFormat="1" ht="28.5" customHeight="1" x14ac:dyDescent="0.2">
      <c r="A73" s="80" t="s">
        <v>108</v>
      </c>
      <c r="B73" s="11">
        <f t="shared" si="59"/>
        <v>555</v>
      </c>
      <c r="C73" s="11">
        <f t="shared" si="60"/>
        <v>524</v>
      </c>
      <c r="D73" s="12">
        <f t="shared" si="41"/>
        <v>1079</v>
      </c>
      <c r="E73" s="77">
        <v>72</v>
      </c>
      <c r="F73" s="77">
        <v>51</v>
      </c>
      <c r="G73" s="12">
        <f t="shared" si="61"/>
        <v>123</v>
      </c>
      <c r="H73" s="13">
        <f t="shared" si="32"/>
        <v>0.12972972972972974</v>
      </c>
      <c r="I73" s="13">
        <f t="shared" ref="I73:J75" si="66">F73/C73</f>
        <v>9.7328244274809156E-2</v>
      </c>
      <c r="J73" s="13">
        <f t="shared" si="66"/>
        <v>0.11399443929564411</v>
      </c>
      <c r="K73" s="77">
        <v>320</v>
      </c>
      <c r="L73" s="77">
        <v>294</v>
      </c>
      <c r="M73" s="12">
        <f t="shared" si="62"/>
        <v>614</v>
      </c>
      <c r="N73" s="13">
        <f t="shared" ref="N73:P75" si="67">K73/B73</f>
        <v>0.57657657657657657</v>
      </c>
      <c r="O73" s="13">
        <f t="shared" si="67"/>
        <v>0.56106870229007633</v>
      </c>
      <c r="P73" s="13">
        <f t="shared" si="67"/>
        <v>0.56904541241890638</v>
      </c>
      <c r="Q73" s="77">
        <v>163</v>
      </c>
      <c r="R73" s="77">
        <v>179</v>
      </c>
      <c r="S73" s="12">
        <f t="shared" si="63"/>
        <v>342</v>
      </c>
      <c r="T73" s="13">
        <f t="shared" ref="T73:V75" si="68">Q73/B73</f>
        <v>0.29369369369369369</v>
      </c>
      <c r="U73" s="13">
        <f t="shared" si="68"/>
        <v>0.34160305343511449</v>
      </c>
      <c r="V73" s="13">
        <f t="shared" si="68"/>
        <v>0.31696014828544949</v>
      </c>
      <c r="W73" s="80">
        <v>88</v>
      </c>
      <c r="X73" s="80">
        <v>95</v>
      </c>
      <c r="Y73" s="10">
        <f t="shared" si="64"/>
        <v>183</v>
      </c>
      <c r="Z73" s="13">
        <f t="shared" si="65"/>
        <v>0.15855855855855855</v>
      </c>
      <c r="AA73" s="13">
        <f t="shared" si="65"/>
        <v>0.18129770992366412</v>
      </c>
      <c r="AB73" s="13">
        <f t="shared" si="65"/>
        <v>0.16960148285449489</v>
      </c>
    </row>
    <row r="74" spans="1:28" s="55" customFormat="1" ht="28.5" customHeight="1" x14ac:dyDescent="0.2">
      <c r="A74" s="102" t="s">
        <v>109</v>
      </c>
      <c r="B74" s="14">
        <f t="shared" si="59"/>
        <v>146</v>
      </c>
      <c r="C74" s="14">
        <f t="shared" si="60"/>
        <v>135</v>
      </c>
      <c r="D74" s="15">
        <f t="shared" si="41"/>
        <v>281</v>
      </c>
      <c r="E74" s="78">
        <v>12</v>
      </c>
      <c r="F74" s="78">
        <v>24</v>
      </c>
      <c r="G74" s="15">
        <f t="shared" si="61"/>
        <v>36</v>
      </c>
      <c r="H74" s="16">
        <f t="shared" si="32"/>
        <v>8.2191780821917804E-2</v>
      </c>
      <c r="I74" s="16">
        <f t="shared" si="66"/>
        <v>0.17777777777777778</v>
      </c>
      <c r="J74" s="16">
        <f t="shared" si="66"/>
        <v>0.12811387900355872</v>
      </c>
      <c r="K74" s="78">
        <v>100</v>
      </c>
      <c r="L74" s="78">
        <v>70</v>
      </c>
      <c r="M74" s="15">
        <f t="shared" si="62"/>
        <v>170</v>
      </c>
      <c r="N74" s="16">
        <f t="shared" si="67"/>
        <v>0.68493150684931503</v>
      </c>
      <c r="O74" s="16">
        <f t="shared" si="67"/>
        <v>0.51851851851851849</v>
      </c>
      <c r="P74" s="16">
        <f t="shared" si="67"/>
        <v>0.604982206405694</v>
      </c>
      <c r="Q74" s="78">
        <v>34</v>
      </c>
      <c r="R74" s="78">
        <v>41</v>
      </c>
      <c r="S74" s="15">
        <f t="shared" si="63"/>
        <v>75</v>
      </c>
      <c r="T74" s="16">
        <f t="shared" si="68"/>
        <v>0.23287671232876711</v>
      </c>
      <c r="U74" s="16">
        <f t="shared" si="68"/>
        <v>0.3037037037037037</v>
      </c>
      <c r="V74" s="16">
        <f t="shared" si="68"/>
        <v>0.2669039145907473</v>
      </c>
      <c r="W74" s="81">
        <v>23</v>
      </c>
      <c r="X74" s="81">
        <v>18</v>
      </c>
      <c r="Y74" s="27">
        <f t="shared" si="64"/>
        <v>41</v>
      </c>
      <c r="Z74" s="16">
        <f t="shared" si="65"/>
        <v>0.15753424657534246</v>
      </c>
      <c r="AA74" s="16">
        <f t="shared" si="65"/>
        <v>0.13333333333333333</v>
      </c>
      <c r="AB74" s="16">
        <f t="shared" si="65"/>
        <v>0.14590747330960854</v>
      </c>
    </row>
    <row r="75" spans="1:28" s="55" customFormat="1" ht="28.5" customHeight="1" x14ac:dyDescent="0.2">
      <c r="A75" s="107" t="s">
        <v>110</v>
      </c>
      <c r="B75" s="50">
        <f>B72+B73+B74</f>
        <v>1591</v>
      </c>
      <c r="C75" s="50">
        <f>C72+C73+C74</f>
        <v>1471</v>
      </c>
      <c r="D75" s="49">
        <f>B75+C75</f>
        <v>3062</v>
      </c>
      <c r="E75" s="50">
        <f>E72+E73+E74</f>
        <v>232</v>
      </c>
      <c r="F75" s="50">
        <f>F72+F73+F74</f>
        <v>206</v>
      </c>
      <c r="G75" s="49">
        <f>E75+F75</f>
        <v>438</v>
      </c>
      <c r="H75" s="51">
        <f>E75/B75</f>
        <v>0.14582023884349465</v>
      </c>
      <c r="I75" s="51">
        <f t="shared" si="66"/>
        <v>0.14004078857919783</v>
      </c>
      <c r="J75" s="51">
        <f t="shared" si="66"/>
        <v>0.14304376224689747</v>
      </c>
      <c r="K75" s="50">
        <f>K72+K73+K74</f>
        <v>994</v>
      </c>
      <c r="L75" s="50">
        <f>L72+L73+L74</f>
        <v>852</v>
      </c>
      <c r="M75" s="49">
        <f>K75+L75</f>
        <v>1846</v>
      </c>
      <c r="N75" s="51">
        <f t="shared" si="67"/>
        <v>0.62476429918290388</v>
      </c>
      <c r="O75" s="51">
        <f t="shared" si="67"/>
        <v>0.5791978246091094</v>
      </c>
      <c r="P75" s="51">
        <f t="shared" si="67"/>
        <v>0.60287393860222072</v>
      </c>
      <c r="Q75" s="50">
        <f>Q72+Q73+Q74</f>
        <v>365</v>
      </c>
      <c r="R75" s="50">
        <f>R72+R73+R74</f>
        <v>413</v>
      </c>
      <c r="S75" s="49">
        <f>Q75+R75</f>
        <v>778</v>
      </c>
      <c r="T75" s="51">
        <f t="shared" si="68"/>
        <v>0.22941546197360152</v>
      </c>
      <c r="U75" s="51">
        <f t="shared" si="68"/>
        <v>0.28076138681169271</v>
      </c>
      <c r="V75" s="51">
        <f t="shared" si="68"/>
        <v>0.25408229915088176</v>
      </c>
      <c r="W75" s="46">
        <f>W72+W73+W74</f>
        <v>200</v>
      </c>
      <c r="X75" s="46">
        <f>X72+X73+X74</f>
        <v>215</v>
      </c>
      <c r="Y75" s="46">
        <f>W75+X75</f>
        <v>415</v>
      </c>
      <c r="Z75" s="51">
        <f t="shared" si="65"/>
        <v>0.12570710245128849</v>
      </c>
      <c r="AA75" s="51">
        <f t="shared" si="65"/>
        <v>0.14615907545887152</v>
      </c>
      <c r="AB75" s="51">
        <f t="shared" si="65"/>
        <v>0.13553233180927499</v>
      </c>
    </row>
    <row r="76" spans="1:28" s="55" customFormat="1" ht="28.5" customHeight="1" x14ac:dyDescent="0.2">
      <c r="A76" s="84" t="s">
        <v>126</v>
      </c>
      <c r="B76" s="32">
        <f t="shared" ref="B76:B81" si="69">E76+K76+Q76</f>
        <v>97</v>
      </c>
      <c r="C76" s="32">
        <f t="shared" ref="C76:C81" si="70">F76+L76+R76</f>
        <v>101</v>
      </c>
      <c r="D76" s="33">
        <f t="shared" si="41"/>
        <v>198</v>
      </c>
      <c r="E76" s="91">
        <v>4</v>
      </c>
      <c r="F76" s="91">
        <v>2</v>
      </c>
      <c r="G76" s="33">
        <f t="shared" si="61"/>
        <v>6</v>
      </c>
      <c r="H76" s="34">
        <f t="shared" ref="H76:H81" si="71">E76/B76</f>
        <v>4.1237113402061855E-2</v>
      </c>
      <c r="I76" s="34">
        <f t="shared" ref="I76:I82" si="72">F76/C76</f>
        <v>1.9801980198019802E-2</v>
      </c>
      <c r="J76" s="34">
        <f t="shared" ref="J76:J82" si="73">G76/D76</f>
        <v>3.0303030303030304E-2</v>
      </c>
      <c r="K76" s="91">
        <v>61</v>
      </c>
      <c r="L76" s="91">
        <v>61</v>
      </c>
      <c r="M76" s="33">
        <f t="shared" si="62"/>
        <v>122</v>
      </c>
      <c r="N76" s="34">
        <f t="shared" ref="N76:N82" si="74">K76/B76</f>
        <v>0.62886597938144329</v>
      </c>
      <c r="O76" s="34">
        <f t="shared" ref="O76:O82" si="75">L76/C76</f>
        <v>0.60396039603960394</v>
      </c>
      <c r="P76" s="34">
        <f t="shared" ref="P76:P82" si="76">M76/D76</f>
        <v>0.61616161616161613</v>
      </c>
      <c r="Q76" s="91">
        <v>32</v>
      </c>
      <c r="R76" s="91">
        <v>38</v>
      </c>
      <c r="S76" s="33">
        <f t="shared" si="63"/>
        <v>70</v>
      </c>
      <c r="T76" s="34">
        <f t="shared" ref="T76:T82" si="77">Q76/B76</f>
        <v>0.32989690721649484</v>
      </c>
      <c r="U76" s="34">
        <f t="shared" ref="U76:U82" si="78">R76/C76</f>
        <v>0.37623762376237624</v>
      </c>
      <c r="V76" s="34">
        <f t="shared" ref="V76:V82" si="79">S76/D76</f>
        <v>0.35353535353535354</v>
      </c>
      <c r="W76" s="84">
        <v>8</v>
      </c>
      <c r="X76" s="84">
        <v>15</v>
      </c>
      <c r="Y76" s="31">
        <f t="shared" si="64"/>
        <v>23</v>
      </c>
      <c r="Z76" s="34">
        <f t="shared" ref="Z76:Z82" si="80">W76/B76</f>
        <v>8.247422680412371E-2</v>
      </c>
      <c r="AA76" s="34">
        <f t="shared" ref="AA76:AA82" si="81">X76/C76</f>
        <v>0.14851485148514851</v>
      </c>
      <c r="AB76" s="34">
        <f t="shared" ref="AB76:AB82" si="82">Y76/D76</f>
        <v>0.11616161616161616</v>
      </c>
    </row>
    <row r="77" spans="1:28" s="55" customFormat="1" ht="28.5" customHeight="1" x14ac:dyDescent="0.2">
      <c r="A77" s="80" t="s">
        <v>127</v>
      </c>
      <c r="B77" s="11">
        <f t="shared" si="69"/>
        <v>470</v>
      </c>
      <c r="C77" s="11">
        <f t="shared" si="70"/>
        <v>466</v>
      </c>
      <c r="D77" s="12">
        <f t="shared" si="41"/>
        <v>936</v>
      </c>
      <c r="E77" s="77">
        <v>106</v>
      </c>
      <c r="F77" s="77">
        <v>76</v>
      </c>
      <c r="G77" s="12">
        <f t="shared" si="61"/>
        <v>182</v>
      </c>
      <c r="H77" s="13">
        <f t="shared" si="71"/>
        <v>0.22553191489361701</v>
      </c>
      <c r="I77" s="13">
        <f t="shared" si="72"/>
        <v>0.1630901287553648</v>
      </c>
      <c r="J77" s="13">
        <f t="shared" si="73"/>
        <v>0.19444444444444445</v>
      </c>
      <c r="K77" s="77">
        <v>286</v>
      </c>
      <c r="L77" s="77">
        <v>283</v>
      </c>
      <c r="M77" s="12">
        <f t="shared" si="62"/>
        <v>569</v>
      </c>
      <c r="N77" s="13">
        <f t="shared" si="74"/>
        <v>0.60851063829787233</v>
      </c>
      <c r="O77" s="13">
        <f t="shared" si="75"/>
        <v>0.60729613733905574</v>
      </c>
      <c r="P77" s="13">
        <f t="shared" si="76"/>
        <v>0.60790598290598286</v>
      </c>
      <c r="Q77" s="77">
        <v>78</v>
      </c>
      <c r="R77" s="77">
        <v>107</v>
      </c>
      <c r="S77" s="12">
        <f t="shared" si="63"/>
        <v>185</v>
      </c>
      <c r="T77" s="13">
        <f t="shared" si="77"/>
        <v>0.16595744680851063</v>
      </c>
      <c r="U77" s="13">
        <f t="shared" si="78"/>
        <v>0.2296137339055794</v>
      </c>
      <c r="V77" s="13">
        <f t="shared" si="79"/>
        <v>0.19764957264957264</v>
      </c>
      <c r="W77" s="80">
        <v>40</v>
      </c>
      <c r="X77" s="80">
        <v>55</v>
      </c>
      <c r="Y77" s="10">
        <f t="shared" si="64"/>
        <v>95</v>
      </c>
      <c r="Z77" s="13">
        <f t="shared" si="80"/>
        <v>8.5106382978723402E-2</v>
      </c>
      <c r="AA77" s="13">
        <f t="shared" si="81"/>
        <v>0.11802575107296137</v>
      </c>
      <c r="AB77" s="13">
        <f t="shared" si="82"/>
        <v>0.1014957264957265</v>
      </c>
    </row>
    <row r="78" spans="1:28" s="55" customFormat="1" ht="28.5" customHeight="1" x14ac:dyDescent="0.2">
      <c r="A78" s="80" t="s">
        <v>128</v>
      </c>
      <c r="B78" s="11">
        <f t="shared" si="69"/>
        <v>555</v>
      </c>
      <c r="C78" s="11">
        <f t="shared" si="70"/>
        <v>528</v>
      </c>
      <c r="D78" s="12">
        <f t="shared" si="41"/>
        <v>1083</v>
      </c>
      <c r="E78" s="77">
        <v>103</v>
      </c>
      <c r="F78" s="77">
        <v>100</v>
      </c>
      <c r="G78" s="12">
        <f t="shared" si="61"/>
        <v>203</v>
      </c>
      <c r="H78" s="13">
        <f t="shared" si="71"/>
        <v>0.18558558558558558</v>
      </c>
      <c r="I78" s="13">
        <f t="shared" si="72"/>
        <v>0.18939393939393939</v>
      </c>
      <c r="J78" s="13">
        <f t="shared" si="73"/>
        <v>0.18744228993536471</v>
      </c>
      <c r="K78" s="77">
        <v>346</v>
      </c>
      <c r="L78" s="77">
        <v>301</v>
      </c>
      <c r="M78" s="12">
        <f t="shared" si="62"/>
        <v>647</v>
      </c>
      <c r="N78" s="13">
        <f t="shared" si="74"/>
        <v>0.62342342342342338</v>
      </c>
      <c r="O78" s="13">
        <f t="shared" si="75"/>
        <v>0.57007575757575757</v>
      </c>
      <c r="P78" s="13">
        <f t="shared" si="76"/>
        <v>0.59741458910433975</v>
      </c>
      <c r="Q78" s="77">
        <v>106</v>
      </c>
      <c r="R78" s="77">
        <v>127</v>
      </c>
      <c r="S78" s="12">
        <f t="shared" si="63"/>
        <v>233</v>
      </c>
      <c r="T78" s="13">
        <f t="shared" si="77"/>
        <v>0.19099099099099098</v>
      </c>
      <c r="U78" s="13">
        <f t="shared" si="78"/>
        <v>0.24053030303030304</v>
      </c>
      <c r="V78" s="13">
        <f t="shared" si="79"/>
        <v>0.21514312096029548</v>
      </c>
      <c r="W78" s="80">
        <v>50</v>
      </c>
      <c r="X78" s="80">
        <v>59</v>
      </c>
      <c r="Y78" s="10">
        <f t="shared" si="64"/>
        <v>109</v>
      </c>
      <c r="Z78" s="13">
        <f t="shared" si="80"/>
        <v>9.0090090090090086E-2</v>
      </c>
      <c r="AA78" s="13">
        <f t="shared" si="81"/>
        <v>0.11174242424242424</v>
      </c>
      <c r="AB78" s="13">
        <f t="shared" si="82"/>
        <v>0.10064635272391505</v>
      </c>
    </row>
    <row r="79" spans="1:28" s="55" customFormat="1" ht="28.5" customHeight="1" x14ac:dyDescent="0.2">
      <c r="A79" s="80" t="s">
        <v>129</v>
      </c>
      <c r="B79" s="11">
        <f t="shared" si="69"/>
        <v>6</v>
      </c>
      <c r="C79" s="11">
        <f t="shared" si="70"/>
        <v>19</v>
      </c>
      <c r="D79" s="12">
        <f t="shared" si="41"/>
        <v>25</v>
      </c>
      <c r="E79" s="77">
        <v>0</v>
      </c>
      <c r="F79" s="77">
        <v>0</v>
      </c>
      <c r="G79" s="12">
        <f t="shared" si="61"/>
        <v>0</v>
      </c>
      <c r="H79" s="13">
        <f t="shared" si="71"/>
        <v>0</v>
      </c>
      <c r="I79" s="13">
        <f t="shared" si="72"/>
        <v>0</v>
      </c>
      <c r="J79" s="13">
        <f t="shared" si="73"/>
        <v>0</v>
      </c>
      <c r="K79" s="77">
        <v>0</v>
      </c>
      <c r="L79" s="77">
        <v>0</v>
      </c>
      <c r="M79" s="12">
        <f t="shared" si="62"/>
        <v>0</v>
      </c>
      <c r="N79" s="13">
        <f t="shared" si="74"/>
        <v>0</v>
      </c>
      <c r="O79" s="13">
        <f t="shared" si="75"/>
        <v>0</v>
      </c>
      <c r="P79" s="13">
        <f t="shared" si="76"/>
        <v>0</v>
      </c>
      <c r="Q79" s="77">
        <v>6</v>
      </c>
      <c r="R79" s="77">
        <v>19</v>
      </c>
      <c r="S79" s="12">
        <f t="shared" si="63"/>
        <v>25</v>
      </c>
      <c r="T79" s="13">
        <f>Q79/B79</f>
        <v>1</v>
      </c>
      <c r="U79" s="13">
        <f>R79/C79</f>
        <v>1</v>
      </c>
      <c r="V79" s="13">
        <f>S79/D79</f>
        <v>1</v>
      </c>
      <c r="W79" s="80">
        <v>6</v>
      </c>
      <c r="X79" s="80">
        <v>19</v>
      </c>
      <c r="Y79" s="10">
        <f t="shared" si="64"/>
        <v>25</v>
      </c>
      <c r="Z79" s="13">
        <f t="shared" si="80"/>
        <v>1</v>
      </c>
      <c r="AA79" s="13">
        <f t="shared" si="81"/>
        <v>1</v>
      </c>
      <c r="AB79" s="13">
        <f t="shared" si="82"/>
        <v>1</v>
      </c>
    </row>
    <row r="80" spans="1:28" s="55" customFormat="1" ht="28.5" customHeight="1" x14ac:dyDescent="0.2">
      <c r="A80" s="80" t="s">
        <v>130</v>
      </c>
      <c r="B80" s="11">
        <f t="shared" si="69"/>
        <v>183</v>
      </c>
      <c r="C80" s="11">
        <f t="shared" si="70"/>
        <v>154</v>
      </c>
      <c r="D80" s="12">
        <f t="shared" si="41"/>
        <v>337</v>
      </c>
      <c r="E80" s="77">
        <v>16</v>
      </c>
      <c r="F80" s="77">
        <v>9</v>
      </c>
      <c r="G80" s="12">
        <f t="shared" si="61"/>
        <v>25</v>
      </c>
      <c r="H80" s="13">
        <f t="shared" si="71"/>
        <v>8.7431693989071038E-2</v>
      </c>
      <c r="I80" s="13">
        <f t="shared" si="72"/>
        <v>5.844155844155844E-2</v>
      </c>
      <c r="J80" s="13">
        <f t="shared" si="73"/>
        <v>7.418397626112759E-2</v>
      </c>
      <c r="K80" s="77">
        <v>124</v>
      </c>
      <c r="L80" s="77">
        <v>102</v>
      </c>
      <c r="M80" s="12">
        <f t="shared" si="62"/>
        <v>226</v>
      </c>
      <c r="N80" s="13">
        <f t="shared" si="74"/>
        <v>0.67759562841530052</v>
      </c>
      <c r="O80" s="13">
        <f t="shared" si="75"/>
        <v>0.66233766233766234</v>
      </c>
      <c r="P80" s="13">
        <f t="shared" si="76"/>
        <v>0.67062314540059342</v>
      </c>
      <c r="Q80" s="77">
        <v>43</v>
      </c>
      <c r="R80" s="77">
        <v>43</v>
      </c>
      <c r="S80" s="12">
        <f t="shared" si="63"/>
        <v>86</v>
      </c>
      <c r="T80" s="13">
        <f t="shared" si="77"/>
        <v>0.23497267759562843</v>
      </c>
      <c r="U80" s="13">
        <f t="shared" si="78"/>
        <v>0.2792207792207792</v>
      </c>
      <c r="V80" s="13">
        <f t="shared" si="79"/>
        <v>0.25519287833827892</v>
      </c>
      <c r="W80" s="80">
        <v>16</v>
      </c>
      <c r="X80" s="80">
        <v>30</v>
      </c>
      <c r="Y80" s="10">
        <f t="shared" si="64"/>
        <v>46</v>
      </c>
      <c r="Z80" s="13">
        <f t="shared" si="80"/>
        <v>8.7431693989071038E-2</v>
      </c>
      <c r="AA80" s="13">
        <f t="shared" si="81"/>
        <v>0.19480519480519481</v>
      </c>
      <c r="AB80" s="13">
        <f t="shared" si="82"/>
        <v>0.13649851632047477</v>
      </c>
    </row>
    <row r="81" spans="1:28" s="55" customFormat="1" ht="28.5" customHeight="1" x14ac:dyDescent="0.2">
      <c r="A81" s="102" t="s">
        <v>131</v>
      </c>
      <c r="B81" s="18">
        <f t="shared" si="69"/>
        <v>846</v>
      </c>
      <c r="C81" s="18">
        <f t="shared" si="70"/>
        <v>730</v>
      </c>
      <c r="D81" s="19">
        <f t="shared" si="41"/>
        <v>1576</v>
      </c>
      <c r="E81" s="83">
        <v>105</v>
      </c>
      <c r="F81" s="83">
        <v>89</v>
      </c>
      <c r="G81" s="19">
        <f t="shared" si="61"/>
        <v>194</v>
      </c>
      <c r="H81" s="25">
        <f t="shared" si="71"/>
        <v>0.12411347517730496</v>
      </c>
      <c r="I81" s="25">
        <f t="shared" si="72"/>
        <v>0.12191780821917808</v>
      </c>
      <c r="J81" s="16">
        <f t="shared" si="73"/>
        <v>0.12309644670050761</v>
      </c>
      <c r="K81" s="83">
        <v>564</v>
      </c>
      <c r="L81" s="83">
        <v>438</v>
      </c>
      <c r="M81" s="19">
        <f t="shared" si="62"/>
        <v>1002</v>
      </c>
      <c r="N81" s="25">
        <f t="shared" si="74"/>
        <v>0.66666666666666663</v>
      </c>
      <c r="O81" s="25">
        <f t="shared" si="75"/>
        <v>0.6</v>
      </c>
      <c r="P81" s="25">
        <f t="shared" si="76"/>
        <v>0.6357868020304569</v>
      </c>
      <c r="Q81" s="83">
        <v>177</v>
      </c>
      <c r="R81" s="83">
        <v>203</v>
      </c>
      <c r="S81" s="19">
        <f t="shared" si="63"/>
        <v>380</v>
      </c>
      <c r="T81" s="25">
        <f t="shared" si="77"/>
        <v>0.20921985815602837</v>
      </c>
      <c r="U81" s="25">
        <f t="shared" si="78"/>
        <v>0.27808219178082194</v>
      </c>
      <c r="V81" s="25">
        <f t="shared" si="79"/>
        <v>0.24111675126903553</v>
      </c>
      <c r="W81" s="81">
        <v>72</v>
      </c>
      <c r="X81" s="81">
        <v>105</v>
      </c>
      <c r="Y81" s="27">
        <f t="shared" si="64"/>
        <v>177</v>
      </c>
      <c r="Z81" s="25">
        <f t="shared" si="80"/>
        <v>8.5106382978723402E-2</v>
      </c>
      <c r="AA81" s="25">
        <f t="shared" si="81"/>
        <v>0.14383561643835616</v>
      </c>
      <c r="AB81" s="25">
        <f t="shared" si="82"/>
        <v>0.11230964467005077</v>
      </c>
    </row>
    <row r="82" spans="1:28" s="55" customFormat="1" ht="28.5" customHeight="1" x14ac:dyDescent="0.2">
      <c r="A82" s="105" t="s">
        <v>132</v>
      </c>
      <c r="B82" s="47">
        <f>B76+B77+B78+B79+B80+B81</f>
        <v>2157</v>
      </c>
      <c r="C82" s="47">
        <f>C76+C77+C78+C79+C80+C81</f>
        <v>1998</v>
      </c>
      <c r="D82" s="47">
        <f t="shared" si="41"/>
        <v>4155</v>
      </c>
      <c r="E82" s="47">
        <f>E76+E77+E78+E79+E80+E81</f>
        <v>334</v>
      </c>
      <c r="F82" s="47">
        <f>F76+F77+F78+F79+F80+F81</f>
        <v>276</v>
      </c>
      <c r="G82" s="47">
        <f t="shared" si="61"/>
        <v>610</v>
      </c>
      <c r="H82" s="48">
        <f>E82/B82</f>
        <v>0.15484469170143719</v>
      </c>
      <c r="I82" s="48">
        <f t="shared" si="72"/>
        <v>0.13813813813813813</v>
      </c>
      <c r="J82" s="48">
        <f t="shared" si="73"/>
        <v>0.14681107099879662</v>
      </c>
      <c r="K82" s="47">
        <f>K76+K77+K78+K79+K80+K81</f>
        <v>1381</v>
      </c>
      <c r="L82" s="47">
        <f>L76+L77+L78+L79+L80+L81</f>
        <v>1185</v>
      </c>
      <c r="M82" s="47">
        <f t="shared" si="62"/>
        <v>2566</v>
      </c>
      <c r="N82" s="48">
        <f t="shared" si="74"/>
        <v>0.64024107556791843</v>
      </c>
      <c r="O82" s="48">
        <f t="shared" si="75"/>
        <v>0.5930930930930931</v>
      </c>
      <c r="P82" s="48">
        <f t="shared" si="76"/>
        <v>0.61756919374247898</v>
      </c>
      <c r="Q82" s="47">
        <f>Q76+Q77+Q78+Q79+Q80+Q81</f>
        <v>442</v>
      </c>
      <c r="R82" s="47">
        <f>R76+R77+R78+R79+R80+R81</f>
        <v>537</v>
      </c>
      <c r="S82" s="47">
        <f t="shared" si="63"/>
        <v>979</v>
      </c>
      <c r="T82" s="48">
        <f t="shared" si="77"/>
        <v>0.20491423273064441</v>
      </c>
      <c r="U82" s="48">
        <f t="shared" si="78"/>
        <v>0.26876876876876876</v>
      </c>
      <c r="V82" s="48">
        <f t="shared" si="79"/>
        <v>0.23561973525872443</v>
      </c>
      <c r="W82" s="46">
        <f>W76+W77+W78+W79+W80+W81</f>
        <v>192</v>
      </c>
      <c r="X82" s="46">
        <f>X76+X77+X78+X79+X80+X81</f>
        <v>283</v>
      </c>
      <c r="Y82" s="46">
        <f t="shared" si="64"/>
        <v>475</v>
      </c>
      <c r="Z82" s="48">
        <f t="shared" si="80"/>
        <v>8.9012517385257298E-2</v>
      </c>
      <c r="AA82" s="48">
        <f t="shared" si="81"/>
        <v>0.14164164164164164</v>
      </c>
      <c r="AB82" s="48">
        <f t="shared" si="82"/>
        <v>0.11432009626955475</v>
      </c>
    </row>
    <row r="83" spans="1:28" s="55" customFormat="1" ht="28.5" customHeight="1" x14ac:dyDescent="0.2">
      <c r="A83" s="106" t="s">
        <v>91</v>
      </c>
      <c r="B83" s="21">
        <f t="shared" ref="B83:C85" si="83">E83+K83+Q83</f>
        <v>342</v>
      </c>
      <c r="C83" s="21">
        <f t="shared" si="83"/>
        <v>368</v>
      </c>
      <c r="D83" s="22">
        <f>B83+C83</f>
        <v>710</v>
      </c>
      <c r="E83" s="82">
        <v>62</v>
      </c>
      <c r="F83" s="82">
        <v>61</v>
      </c>
      <c r="G83" s="22">
        <f>E83+F83</f>
        <v>123</v>
      </c>
      <c r="H83" s="23">
        <f t="shared" ref="H83:J85" si="84">E83/B83</f>
        <v>0.18128654970760233</v>
      </c>
      <c r="I83" s="23">
        <f t="shared" si="84"/>
        <v>0.16576086956521738</v>
      </c>
      <c r="J83" s="23">
        <f t="shared" si="84"/>
        <v>0.1732394366197183</v>
      </c>
      <c r="K83" s="82">
        <v>218</v>
      </c>
      <c r="L83" s="82">
        <v>220</v>
      </c>
      <c r="M83" s="22">
        <f>K83+L83</f>
        <v>438</v>
      </c>
      <c r="N83" s="23">
        <f t="shared" ref="N83:O85" si="85">K83/B83</f>
        <v>0.63742690058479534</v>
      </c>
      <c r="O83" s="23">
        <f t="shared" si="85"/>
        <v>0.59782608695652173</v>
      </c>
      <c r="P83" s="23">
        <f>M83/D83</f>
        <v>0.61690140845070418</v>
      </c>
      <c r="Q83" s="82">
        <v>62</v>
      </c>
      <c r="R83" s="82">
        <v>87</v>
      </c>
      <c r="S83" s="22">
        <f>Q83+R83</f>
        <v>149</v>
      </c>
      <c r="T83" s="23">
        <f t="shared" ref="T83:V85" si="86">Q83/B83</f>
        <v>0.18128654970760233</v>
      </c>
      <c r="U83" s="23">
        <f t="shared" si="86"/>
        <v>0.23641304347826086</v>
      </c>
      <c r="V83" s="23">
        <f t="shared" si="86"/>
        <v>0.20985915492957746</v>
      </c>
      <c r="W83" s="84">
        <v>28</v>
      </c>
      <c r="X83" s="84">
        <v>42</v>
      </c>
      <c r="Y83" s="31">
        <f>W83+X83</f>
        <v>70</v>
      </c>
      <c r="Z83" s="23">
        <f t="shared" si="65"/>
        <v>8.1871345029239762E-2</v>
      </c>
      <c r="AA83" s="23">
        <f t="shared" si="65"/>
        <v>0.11413043478260869</v>
      </c>
      <c r="AB83" s="23">
        <f t="shared" si="65"/>
        <v>9.8591549295774641E-2</v>
      </c>
    </row>
    <row r="84" spans="1:28" s="55" customFormat="1" ht="28.5" customHeight="1" x14ac:dyDescent="0.2">
      <c r="A84" s="80" t="s">
        <v>92</v>
      </c>
      <c r="B84" s="11">
        <f t="shared" si="83"/>
        <v>511</v>
      </c>
      <c r="C84" s="11">
        <f t="shared" si="83"/>
        <v>510</v>
      </c>
      <c r="D84" s="12">
        <f>B84+C84</f>
        <v>1021</v>
      </c>
      <c r="E84" s="77">
        <v>78</v>
      </c>
      <c r="F84" s="77">
        <v>88</v>
      </c>
      <c r="G84" s="12">
        <f>E84+F84</f>
        <v>166</v>
      </c>
      <c r="H84" s="13">
        <f t="shared" si="84"/>
        <v>0.15264187866927592</v>
      </c>
      <c r="I84" s="13">
        <f t="shared" si="84"/>
        <v>0.17254901960784313</v>
      </c>
      <c r="J84" s="13">
        <f t="shared" si="84"/>
        <v>0.16258570029382957</v>
      </c>
      <c r="K84" s="77">
        <v>329</v>
      </c>
      <c r="L84" s="77">
        <v>294</v>
      </c>
      <c r="M84" s="12">
        <f>K84+L84</f>
        <v>623</v>
      </c>
      <c r="N84" s="13">
        <f t="shared" si="85"/>
        <v>0.64383561643835618</v>
      </c>
      <c r="O84" s="13">
        <f t="shared" si="85"/>
        <v>0.57647058823529407</v>
      </c>
      <c r="P84" s="13">
        <f>M84/D84</f>
        <v>0.61018609206660135</v>
      </c>
      <c r="Q84" s="77">
        <v>104</v>
      </c>
      <c r="R84" s="77">
        <v>128</v>
      </c>
      <c r="S84" s="12">
        <f>Q84+R84</f>
        <v>232</v>
      </c>
      <c r="T84" s="13">
        <f t="shared" si="86"/>
        <v>0.20352250489236789</v>
      </c>
      <c r="U84" s="13">
        <f t="shared" si="86"/>
        <v>0.25098039215686274</v>
      </c>
      <c r="V84" s="13">
        <f t="shared" si="86"/>
        <v>0.22722820763956905</v>
      </c>
      <c r="W84" s="80">
        <v>53</v>
      </c>
      <c r="X84" s="80">
        <v>57</v>
      </c>
      <c r="Y84" s="10">
        <f>W84+X84</f>
        <v>110</v>
      </c>
      <c r="Z84" s="13">
        <f t="shared" si="65"/>
        <v>0.10371819960861056</v>
      </c>
      <c r="AA84" s="13">
        <f t="shared" si="65"/>
        <v>0.11176470588235295</v>
      </c>
      <c r="AB84" s="13">
        <f t="shared" si="65"/>
        <v>0.10773751224289912</v>
      </c>
    </row>
    <row r="85" spans="1:28" s="55" customFormat="1" ht="28.5" customHeight="1" x14ac:dyDescent="0.2">
      <c r="A85" s="102" t="s">
        <v>93</v>
      </c>
      <c r="B85" s="18">
        <f t="shared" si="83"/>
        <v>693</v>
      </c>
      <c r="C85" s="18">
        <f t="shared" si="83"/>
        <v>663</v>
      </c>
      <c r="D85" s="19">
        <f>B85+C85</f>
        <v>1356</v>
      </c>
      <c r="E85" s="83">
        <v>102</v>
      </c>
      <c r="F85" s="83">
        <v>84</v>
      </c>
      <c r="G85" s="19">
        <f>E85+F85</f>
        <v>186</v>
      </c>
      <c r="H85" s="25">
        <f t="shared" si="84"/>
        <v>0.1471861471861472</v>
      </c>
      <c r="I85" s="25">
        <f t="shared" si="84"/>
        <v>0.12669683257918551</v>
      </c>
      <c r="J85" s="25">
        <f t="shared" si="84"/>
        <v>0.13716814159292035</v>
      </c>
      <c r="K85" s="83">
        <v>450</v>
      </c>
      <c r="L85" s="83">
        <v>426</v>
      </c>
      <c r="M85" s="19">
        <f>K85+L85</f>
        <v>876</v>
      </c>
      <c r="N85" s="25">
        <f t="shared" si="85"/>
        <v>0.64935064935064934</v>
      </c>
      <c r="O85" s="25">
        <f t="shared" si="85"/>
        <v>0.64253393665158376</v>
      </c>
      <c r="P85" s="25">
        <f>M85/D85</f>
        <v>0.64601769911504425</v>
      </c>
      <c r="Q85" s="83">
        <v>141</v>
      </c>
      <c r="R85" s="83">
        <v>153</v>
      </c>
      <c r="S85" s="19">
        <f>Q85+R85</f>
        <v>294</v>
      </c>
      <c r="T85" s="25">
        <f t="shared" si="86"/>
        <v>0.20346320346320346</v>
      </c>
      <c r="U85" s="25">
        <f t="shared" si="86"/>
        <v>0.23076923076923078</v>
      </c>
      <c r="V85" s="25">
        <f t="shared" si="86"/>
        <v>0.2168141592920354</v>
      </c>
      <c r="W85" s="81">
        <v>60</v>
      </c>
      <c r="X85" s="81">
        <v>73</v>
      </c>
      <c r="Y85" s="27">
        <f>W85+X85</f>
        <v>133</v>
      </c>
      <c r="Z85" s="25">
        <f t="shared" si="65"/>
        <v>8.6580086580086577E-2</v>
      </c>
      <c r="AA85" s="25">
        <f t="shared" si="65"/>
        <v>0.11010558069381599</v>
      </c>
      <c r="AB85" s="25">
        <f t="shared" si="65"/>
        <v>9.8082595870206485E-2</v>
      </c>
    </row>
    <row r="86" spans="1:28" s="55" customFormat="1" ht="28.5" customHeight="1" x14ac:dyDescent="0.2">
      <c r="A86" s="105" t="s">
        <v>100</v>
      </c>
      <c r="B86" s="50">
        <f>B83+B84+B85</f>
        <v>1546</v>
      </c>
      <c r="C86" s="50">
        <f>C83+C84+C85</f>
        <v>1541</v>
      </c>
      <c r="D86" s="49">
        <f t="shared" si="41"/>
        <v>3087</v>
      </c>
      <c r="E86" s="47">
        <f>E83+E84+E85</f>
        <v>242</v>
      </c>
      <c r="F86" s="47">
        <f>F83+F84+F85</f>
        <v>233</v>
      </c>
      <c r="G86" s="49">
        <f t="shared" si="61"/>
        <v>475</v>
      </c>
      <c r="H86" s="48">
        <f>E86/B86</f>
        <v>0.15653298835705046</v>
      </c>
      <c r="I86" s="48">
        <f t="shared" ref="I86:I110" si="87">F86/C86</f>
        <v>0.15120051914341337</v>
      </c>
      <c r="J86" s="48">
        <f t="shared" ref="J86:J110" si="88">G86/D86</f>
        <v>0.15387107223841917</v>
      </c>
      <c r="K86" s="47">
        <f>K83+K84+K85</f>
        <v>997</v>
      </c>
      <c r="L86" s="47">
        <f>L83+L84+L85</f>
        <v>940</v>
      </c>
      <c r="M86" s="49">
        <f t="shared" si="62"/>
        <v>1937</v>
      </c>
      <c r="N86" s="48">
        <f t="shared" ref="N86:N110" si="89">K86/B86</f>
        <v>0.64489003880983187</v>
      </c>
      <c r="O86" s="48">
        <f t="shared" ref="O86:O110" si="90">L86/C86</f>
        <v>0.60999351070733288</v>
      </c>
      <c r="P86" s="48">
        <f t="shared" ref="P86:P110" si="91">M86/D86</f>
        <v>0.62747003563330095</v>
      </c>
      <c r="Q86" s="47">
        <f>Q83+Q84+Q85</f>
        <v>307</v>
      </c>
      <c r="R86" s="47">
        <f>R83+R84+R85</f>
        <v>368</v>
      </c>
      <c r="S86" s="49">
        <f t="shared" si="63"/>
        <v>675</v>
      </c>
      <c r="T86" s="48">
        <f t="shared" ref="T86:T110" si="92">Q86/B86</f>
        <v>0.19857697283311773</v>
      </c>
      <c r="U86" s="48">
        <f t="shared" ref="U86:U110" si="93">R86/C86</f>
        <v>0.23880597014925373</v>
      </c>
      <c r="V86" s="48">
        <f t="shared" ref="V86:V110" si="94">S86/D86</f>
        <v>0.21865889212827988</v>
      </c>
      <c r="W86" s="46">
        <f>W83+W84+W85</f>
        <v>141</v>
      </c>
      <c r="X86" s="46">
        <f>X83+X84+X85</f>
        <v>172</v>
      </c>
      <c r="Y86" s="46">
        <f t="shared" si="64"/>
        <v>313</v>
      </c>
      <c r="Z86" s="48">
        <f t="shared" si="65"/>
        <v>9.1203104786545919E-2</v>
      </c>
      <c r="AA86" s="48">
        <f t="shared" si="65"/>
        <v>0.11161583387410773</v>
      </c>
      <c r="AB86" s="48">
        <f t="shared" si="65"/>
        <v>0.101392938127632</v>
      </c>
    </row>
    <row r="87" spans="1:28" s="55" customFormat="1" ht="28.5" customHeight="1" x14ac:dyDescent="0.2">
      <c r="A87" s="101" t="s">
        <v>61</v>
      </c>
      <c r="B87" s="18">
        <f>E87+K87+Q87</f>
        <v>154</v>
      </c>
      <c r="C87" s="18">
        <f t="shared" si="60"/>
        <v>166</v>
      </c>
      <c r="D87" s="19">
        <f t="shared" ref="D87:D110" si="95">B87+C87</f>
        <v>320</v>
      </c>
      <c r="E87" s="100">
        <v>27</v>
      </c>
      <c r="F87" s="100">
        <v>17</v>
      </c>
      <c r="G87" s="19">
        <f t="shared" si="61"/>
        <v>44</v>
      </c>
      <c r="H87" s="20">
        <f t="shared" ref="H87:H110" si="96">E87/B87</f>
        <v>0.17532467532467533</v>
      </c>
      <c r="I87" s="20">
        <f t="shared" si="87"/>
        <v>0.10240963855421686</v>
      </c>
      <c r="J87" s="20">
        <f t="shared" si="88"/>
        <v>0.13750000000000001</v>
      </c>
      <c r="K87" s="100">
        <v>86</v>
      </c>
      <c r="L87" s="100">
        <v>92</v>
      </c>
      <c r="M87" s="19">
        <f t="shared" si="62"/>
        <v>178</v>
      </c>
      <c r="N87" s="20">
        <f t="shared" si="89"/>
        <v>0.55844155844155841</v>
      </c>
      <c r="O87" s="20">
        <f t="shared" si="90"/>
        <v>0.55421686746987953</v>
      </c>
      <c r="P87" s="20">
        <f t="shared" si="91"/>
        <v>0.55625000000000002</v>
      </c>
      <c r="Q87" s="100">
        <v>41</v>
      </c>
      <c r="R87" s="100">
        <v>57</v>
      </c>
      <c r="S87" s="19">
        <f t="shared" si="63"/>
        <v>98</v>
      </c>
      <c r="T87" s="20">
        <f t="shared" si="92"/>
        <v>0.26623376623376621</v>
      </c>
      <c r="U87" s="20">
        <f t="shared" si="93"/>
        <v>0.34337349397590361</v>
      </c>
      <c r="V87" s="20">
        <f t="shared" si="94"/>
        <v>0.30625000000000002</v>
      </c>
      <c r="W87" s="89">
        <v>24</v>
      </c>
      <c r="X87" s="89">
        <v>40</v>
      </c>
      <c r="Y87" s="36">
        <f t="shared" si="64"/>
        <v>64</v>
      </c>
      <c r="Z87" s="20">
        <f t="shared" si="65"/>
        <v>0.15584415584415584</v>
      </c>
      <c r="AA87" s="20">
        <f t="shared" si="65"/>
        <v>0.24096385542168675</v>
      </c>
      <c r="AB87" s="20">
        <f t="shared" si="65"/>
        <v>0.2</v>
      </c>
    </row>
    <row r="88" spans="1:28" s="55" customFormat="1" ht="28.5" customHeight="1" x14ac:dyDescent="0.2">
      <c r="A88" s="101" t="s">
        <v>62</v>
      </c>
      <c r="B88" s="35">
        <f t="shared" si="59"/>
        <v>1125</v>
      </c>
      <c r="C88" s="35">
        <f t="shared" si="60"/>
        <v>1082</v>
      </c>
      <c r="D88" s="26">
        <f t="shared" si="95"/>
        <v>2207</v>
      </c>
      <c r="E88" s="100">
        <v>102</v>
      </c>
      <c r="F88" s="100">
        <v>126</v>
      </c>
      <c r="G88" s="26">
        <f t="shared" si="61"/>
        <v>228</v>
      </c>
      <c r="H88" s="20">
        <f t="shared" si="96"/>
        <v>9.0666666666666673E-2</v>
      </c>
      <c r="I88" s="20">
        <f t="shared" si="87"/>
        <v>0.11645101663585952</v>
      </c>
      <c r="J88" s="20">
        <f t="shared" si="88"/>
        <v>0.10330765745355687</v>
      </c>
      <c r="K88" s="100">
        <v>660</v>
      </c>
      <c r="L88" s="100">
        <v>553</v>
      </c>
      <c r="M88" s="26">
        <f t="shared" si="62"/>
        <v>1213</v>
      </c>
      <c r="N88" s="20">
        <f t="shared" si="89"/>
        <v>0.58666666666666667</v>
      </c>
      <c r="O88" s="20">
        <f t="shared" si="90"/>
        <v>0.51109057301293903</v>
      </c>
      <c r="P88" s="20">
        <f t="shared" si="91"/>
        <v>0.54961486180335295</v>
      </c>
      <c r="Q88" s="100">
        <v>363</v>
      </c>
      <c r="R88" s="100">
        <v>403</v>
      </c>
      <c r="S88" s="26">
        <f t="shared" si="63"/>
        <v>766</v>
      </c>
      <c r="T88" s="20">
        <f t="shared" si="92"/>
        <v>0.32266666666666666</v>
      </c>
      <c r="U88" s="20">
        <f t="shared" si="93"/>
        <v>0.37245841035120147</v>
      </c>
      <c r="V88" s="20">
        <f t="shared" si="94"/>
        <v>0.34707748074309019</v>
      </c>
      <c r="W88" s="101">
        <v>189</v>
      </c>
      <c r="X88" s="101">
        <v>219</v>
      </c>
      <c r="Y88" s="17">
        <f t="shared" si="64"/>
        <v>408</v>
      </c>
      <c r="Z88" s="20">
        <f t="shared" si="65"/>
        <v>0.16800000000000001</v>
      </c>
      <c r="AA88" s="20">
        <f t="shared" si="65"/>
        <v>0.20240295748613679</v>
      </c>
      <c r="AB88" s="20">
        <f t="shared" si="65"/>
        <v>0.18486633439057545</v>
      </c>
    </row>
    <row r="89" spans="1:28" s="55" customFormat="1" ht="28.5" customHeight="1" x14ac:dyDescent="0.2">
      <c r="A89" s="84" t="s">
        <v>63</v>
      </c>
      <c r="B89" s="32">
        <f t="shared" si="59"/>
        <v>98</v>
      </c>
      <c r="C89" s="32">
        <f t="shared" si="60"/>
        <v>97</v>
      </c>
      <c r="D89" s="33">
        <f t="shared" si="95"/>
        <v>195</v>
      </c>
      <c r="E89" s="91">
        <v>10</v>
      </c>
      <c r="F89" s="91">
        <v>10</v>
      </c>
      <c r="G89" s="33">
        <f t="shared" si="61"/>
        <v>20</v>
      </c>
      <c r="H89" s="34">
        <f t="shared" si="96"/>
        <v>0.10204081632653061</v>
      </c>
      <c r="I89" s="34">
        <f t="shared" si="87"/>
        <v>0.10309278350515463</v>
      </c>
      <c r="J89" s="34">
        <f t="shared" si="88"/>
        <v>0.10256410256410256</v>
      </c>
      <c r="K89" s="91">
        <v>53</v>
      </c>
      <c r="L89" s="91">
        <v>53</v>
      </c>
      <c r="M89" s="33">
        <f t="shared" si="62"/>
        <v>106</v>
      </c>
      <c r="N89" s="34">
        <f t="shared" si="89"/>
        <v>0.54081632653061229</v>
      </c>
      <c r="O89" s="34">
        <f t="shared" si="90"/>
        <v>0.54639175257731953</v>
      </c>
      <c r="P89" s="34">
        <f t="shared" si="91"/>
        <v>0.54358974358974355</v>
      </c>
      <c r="Q89" s="91">
        <v>35</v>
      </c>
      <c r="R89" s="91">
        <v>34</v>
      </c>
      <c r="S89" s="33">
        <f t="shared" si="63"/>
        <v>69</v>
      </c>
      <c r="T89" s="34">
        <f t="shared" si="92"/>
        <v>0.35714285714285715</v>
      </c>
      <c r="U89" s="34">
        <f t="shared" si="93"/>
        <v>0.35051546391752575</v>
      </c>
      <c r="V89" s="34">
        <f t="shared" si="94"/>
        <v>0.35384615384615387</v>
      </c>
      <c r="W89" s="84">
        <v>21</v>
      </c>
      <c r="X89" s="84">
        <v>15</v>
      </c>
      <c r="Y89" s="31">
        <f t="shared" si="64"/>
        <v>36</v>
      </c>
      <c r="Z89" s="34">
        <f t="shared" si="65"/>
        <v>0.21428571428571427</v>
      </c>
      <c r="AA89" s="34">
        <f t="shared" si="65"/>
        <v>0.15463917525773196</v>
      </c>
      <c r="AB89" s="34">
        <f t="shared" si="65"/>
        <v>0.18461538461538463</v>
      </c>
    </row>
    <row r="90" spans="1:28" s="55" customFormat="1" ht="28.5" customHeight="1" x14ac:dyDescent="0.2">
      <c r="A90" s="80" t="s">
        <v>64</v>
      </c>
      <c r="B90" s="11">
        <f t="shared" si="59"/>
        <v>850</v>
      </c>
      <c r="C90" s="11">
        <f t="shared" si="60"/>
        <v>814</v>
      </c>
      <c r="D90" s="12">
        <f t="shared" si="95"/>
        <v>1664</v>
      </c>
      <c r="E90" s="77">
        <v>112</v>
      </c>
      <c r="F90" s="77">
        <v>115</v>
      </c>
      <c r="G90" s="12">
        <f t="shared" si="61"/>
        <v>227</v>
      </c>
      <c r="H90" s="13">
        <f t="shared" si="96"/>
        <v>0.13176470588235295</v>
      </c>
      <c r="I90" s="13">
        <f t="shared" si="87"/>
        <v>0.14127764127764128</v>
      </c>
      <c r="J90" s="13">
        <f t="shared" si="88"/>
        <v>0.13641826923076922</v>
      </c>
      <c r="K90" s="77">
        <v>548</v>
      </c>
      <c r="L90" s="77">
        <v>491</v>
      </c>
      <c r="M90" s="12">
        <f t="shared" si="62"/>
        <v>1039</v>
      </c>
      <c r="N90" s="13">
        <f t="shared" si="89"/>
        <v>0.64470588235294113</v>
      </c>
      <c r="O90" s="13">
        <f t="shared" si="90"/>
        <v>0.60319410319410316</v>
      </c>
      <c r="P90" s="13">
        <f t="shared" si="91"/>
        <v>0.62439903846153844</v>
      </c>
      <c r="Q90" s="77">
        <v>190</v>
      </c>
      <c r="R90" s="77">
        <v>208</v>
      </c>
      <c r="S90" s="12">
        <f t="shared" si="63"/>
        <v>398</v>
      </c>
      <c r="T90" s="13">
        <f t="shared" si="92"/>
        <v>0.22352941176470589</v>
      </c>
      <c r="U90" s="13">
        <f t="shared" si="93"/>
        <v>0.25552825552825553</v>
      </c>
      <c r="V90" s="13">
        <f t="shared" si="94"/>
        <v>0.23918269230769232</v>
      </c>
      <c r="W90" s="80">
        <v>96</v>
      </c>
      <c r="X90" s="80">
        <v>119</v>
      </c>
      <c r="Y90" s="10">
        <f t="shared" si="64"/>
        <v>215</v>
      </c>
      <c r="Z90" s="13">
        <f t="shared" si="65"/>
        <v>0.11294117647058824</v>
      </c>
      <c r="AA90" s="13">
        <f t="shared" si="65"/>
        <v>0.14619164619164618</v>
      </c>
      <c r="AB90" s="13">
        <f t="shared" si="65"/>
        <v>0.12920673076923078</v>
      </c>
    </row>
    <row r="91" spans="1:28" s="55" customFormat="1" ht="28.5" customHeight="1" x14ac:dyDescent="0.2">
      <c r="A91" s="80" t="s">
        <v>65</v>
      </c>
      <c r="B91" s="11">
        <f t="shared" si="59"/>
        <v>621</v>
      </c>
      <c r="C91" s="11">
        <f t="shared" si="60"/>
        <v>577</v>
      </c>
      <c r="D91" s="12">
        <f t="shared" si="95"/>
        <v>1198</v>
      </c>
      <c r="E91" s="77">
        <v>103</v>
      </c>
      <c r="F91" s="77">
        <v>97</v>
      </c>
      <c r="G91" s="12">
        <f t="shared" si="61"/>
        <v>200</v>
      </c>
      <c r="H91" s="13">
        <f t="shared" si="96"/>
        <v>0.16586151368760063</v>
      </c>
      <c r="I91" s="13">
        <f t="shared" si="87"/>
        <v>0.1681109185441941</v>
      </c>
      <c r="J91" s="13">
        <f t="shared" si="88"/>
        <v>0.1669449081803005</v>
      </c>
      <c r="K91" s="77">
        <v>399</v>
      </c>
      <c r="L91" s="77">
        <v>348</v>
      </c>
      <c r="M91" s="12">
        <f t="shared" si="62"/>
        <v>747</v>
      </c>
      <c r="N91" s="13">
        <f t="shared" si="89"/>
        <v>0.64251207729468596</v>
      </c>
      <c r="O91" s="13">
        <f t="shared" si="90"/>
        <v>0.60311958405545929</v>
      </c>
      <c r="P91" s="13">
        <f t="shared" si="91"/>
        <v>0.62353923205342232</v>
      </c>
      <c r="Q91" s="77">
        <v>119</v>
      </c>
      <c r="R91" s="77">
        <v>132</v>
      </c>
      <c r="S91" s="12">
        <f t="shared" si="63"/>
        <v>251</v>
      </c>
      <c r="T91" s="13">
        <f t="shared" si="92"/>
        <v>0.19162640901771336</v>
      </c>
      <c r="U91" s="13">
        <f t="shared" si="93"/>
        <v>0.22876949740034663</v>
      </c>
      <c r="V91" s="13">
        <f t="shared" si="94"/>
        <v>0.20951585976627712</v>
      </c>
      <c r="W91" s="80">
        <v>57</v>
      </c>
      <c r="X91" s="80">
        <v>63</v>
      </c>
      <c r="Y91" s="10">
        <f t="shared" si="64"/>
        <v>120</v>
      </c>
      <c r="Z91" s="13">
        <f t="shared" si="65"/>
        <v>9.1787439613526575E-2</v>
      </c>
      <c r="AA91" s="13">
        <f t="shared" si="65"/>
        <v>0.10918544194107452</v>
      </c>
      <c r="AB91" s="13">
        <f t="shared" si="65"/>
        <v>0.1001669449081803</v>
      </c>
    </row>
    <row r="92" spans="1:28" s="55" customFormat="1" ht="28.5" customHeight="1" x14ac:dyDescent="0.2">
      <c r="A92" s="80" t="s">
        <v>66</v>
      </c>
      <c r="B92" s="11">
        <f t="shared" si="59"/>
        <v>591</v>
      </c>
      <c r="C92" s="11">
        <f t="shared" si="60"/>
        <v>592</v>
      </c>
      <c r="D92" s="12">
        <f t="shared" si="95"/>
        <v>1183</v>
      </c>
      <c r="E92" s="77">
        <v>50</v>
      </c>
      <c r="F92" s="77">
        <v>74</v>
      </c>
      <c r="G92" s="12">
        <f t="shared" si="61"/>
        <v>124</v>
      </c>
      <c r="H92" s="13">
        <f t="shared" si="96"/>
        <v>8.4602368866328256E-2</v>
      </c>
      <c r="I92" s="13">
        <f t="shared" si="87"/>
        <v>0.125</v>
      </c>
      <c r="J92" s="13">
        <f t="shared" si="88"/>
        <v>0.10481825866441251</v>
      </c>
      <c r="K92" s="77">
        <v>382</v>
      </c>
      <c r="L92" s="77">
        <v>313</v>
      </c>
      <c r="M92" s="12">
        <f t="shared" si="62"/>
        <v>695</v>
      </c>
      <c r="N92" s="13">
        <f t="shared" si="89"/>
        <v>0.6463620981387479</v>
      </c>
      <c r="O92" s="13">
        <f t="shared" si="90"/>
        <v>0.52871621621621623</v>
      </c>
      <c r="P92" s="13">
        <f t="shared" si="91"/>
        <v>0.58748943364327977</v>
      </c>
      <c r="Q92" s="77">
        <v>159</v>
      </c>
      <c r="R92" s="77">
        <v>205</v>
      </c>
      <c r="S92" s="12">
        <f t="shared" si="63"/>
        <v>364</v>
      </c>
      <c r="T92" s="13">
        <f t="shared" si="92"/>
        <v>0.26903553299492383</v>
      </c>
      <c r="U92" s="13">
        <f t="shared" si="93"/>
        <v>0.34628378378378377</v>
      </c>
      <c r="V92" s="13">
        <f t="shared" si="94"/>
        <v>0.30769230769230771</v>
      </c>
      <c r="W92" s="80">
        <v>87</v>
      </c>
      <c r="X92" s="80">
        <v>129</v>
      </c>
      <c r="Y92" s="10">
        <f t="shared" si="64"/>
        <v>216</v>
      </c>
      <c r="Z92" s="13">
        <f t="shared" si="65"/>
        <v>0.14720812182741116</v>
      </c>
      <c r="AA92" s="13">
        <f t="shared" si="65"/>
        <v>0.2179054054054054</v>
      </c>
      <c r="AB92" s="13">
        <f t="shared" si="65"/>
        <v>0.18258664412510567</v>
      </c>
    </row>
    <row r="93" spans="1:28" s="55" customFormat="1" ht="28.5" customHeight="1" x14ac:dyDescent="0.2">
      <c r="A93" s="80" t="s">
        <v>67</v>
      </c>
      <c r="B93" s="11">
        <f t="shared" si="59"/>
        <v>469</v>
      </c>
      <c r="C93" s="11">
        <f t="shared" si="60"/>
        <v>441</v>
      </c>
      <c r="D93" s="12">
        <f t="shared" si="95"/>
        <v>910</v>
      </c>
      <c r="E93" s="77">
        <v>59</v>
      </c>
      <c r="F93" s="77">
        <v>57</v>
      </c>
      <c r="G93" s="12">
        <f t="shared" si="61"/>
        <v>116</v>
      </c>
      <c r="H93" s="13">
        <f t="shared" si="96"/>
        <v>0.1257995735607676</v>
      </c>
      <c r="I93" s="13">
        <f t="shared" si="87"/>
        <v>0.12925170068027211</v>
      </c>
      <c r="J93" s="13">
        <f t="shared" si="88"/>
        <v>0.12747252747252746</v>
      </c>
      <c r="K93" s="77">
        <v>311</v>
      </c>
      <c r="L93" s="77">
        <v>268</v>
      </c>
      <c r="M93" s="12">
        <f t="shared" si="62"/>
        <v>579</v>
      </c>
      <c r="N93" s="13">
        <f t="shared" si="89"/>
        <v>0.66311300639658843</v>
      </c>
      <c r="O93" s="13">
        <f t="shared" si="90"/>
        <v>0.60770975056689347</v>
      </c>
      <c r="P93" s="13">
        <f t="shared" si="91"/>
        <v>0.63626373626373622</v>
      </c>
      <c r="Q93" s="77">
        <v>99</v>
      </c>
      <c r="R93" s="77">
        <v>116</v>
      </c>
      <c r="S93" s="12">
        <f t="shared" si="63"/>
        <v>215</v>
      </c>
      <c r="T93" s="13">
        <f t="shared" si="92"/>
        <v>0.21108742004264391</v>
      </c>
      <c r="U93" s="13">
        <f t="shared" si="93"/>
        <v>0.26303854875283444</v>
      </c>
      <c r="V93" s="13">
        <f t="shared" si="94"/>
        <v>0.23626373626373626</v>
      </c>
      <c r="W93" s="80">
        <v>49</v>
      </c>
      <c r="X93" s="80">
        <v>58</v>
      </c>
      <c r="Y93" s="10">
        <f t="shared" si="64"/>
        <v>107</v>
      </c>
      <c r="Z93" s="13">
        <f t="shared" si="65"/>
        <v>0.1044776119402985</v>
      </c>
      <c r="AA93" s="13">
        <f t="shared" si="65"/>
        <v>0.13151927437641722</v>
      </c>
      <c r="AB93" s="13">
        <f t="shared" si="65"/>
        <v>0.11758241758241758</v>
      </c>
    </row>
    <row r="94" spans="1:28" s="55" customFormat="1" ht="28.5" customHeight="1" x14ac:dyDescent="0.2">
      <c r="A94" s="102" t="s">
        <v>68</v>
      </c>
      <c r="B94" s="18">
        <f t="shared" si="59"/>
        <v>265</v>
      </c>
      <c r="C94" s="18">
        <f t="shared" si="60"/>
        <v>225</v>
      </c>
      <c r="D94" s="19">
        <f t="shared" si="95"/>
        <v>490</v>
      </c>
      <c r="E94" s="83">
        <v>26</v>
      </c>
      <c r="F94" s="83">
        <v>26</v>
      </c>
      <c r="G94" s="19">
        <f t="shared" si="61"/>
        <v>52</v>
      </c>
      <c r="H94" s="25">
        <f t="shared" si="96"/>
        <v>9.8113207547169817E-2</v>
      </c>
      <c r="I94" s="25">
        <f t="shared" si="87"/>
        <v>0.11555555555555555</v>
      </c>
      <c r="J94" s="25">
        <f t="shared" si="88"/>
        <v>0.10612244897959183</v>
      </c>
      <c r="K94" s="83">
        <v>176</v>
      </c>
      <c r="L94" s="83">
        <v>120</v>
      </c>
      <c r="M94" s="19">
        <f t="shared" si="62"/>
        <v>296</v>
      </c>
      <c r="N94" s="25">
        <f t="shared" si="89"/>
        <v>0.66415094339622638</v>
      </c>
      <c r="O94" s="25">
        <f t="shared" si="90"/>
        <v>0.53333333333333333</v>
      </c>
      <c r="P94" s="25">
        <f t="shared" si="91"/>
        <v>0.60408163265306125</v>
      </c>
      <c r="Q94" s="83">
        <v>63</v>
      </c>
      <c r="R94" s="83">
        <v>79</v>
      </c>
      <c r="S94" s="19">
        <f t="shared" si="63"/>
        <v>142</v>
      </c>
      <c r="T94" s="25">
        <f t="shared" si="92"/>
        <v>0.23773584905660378</v>
      </c>
      <c r="U94" s="25">
        <f t="shared" si="93"/>
        <v>0.3511111111111111</v>
      </c>
      <c r="V94" s="25">
        <f t="shared" si="94"/>
        <v>0.28979591836734692</v>
      </c>
      <c r="W94" s="81">
        <v>39</v>
      </c>
      <c r="X94" s="81">
        <v>53</v>
      </c>
      <c r="Y94" s="27">
        <f t="shared" si="64"/>
        <v>92</v>
      </c>
      <c r="Z94" s="25">
        <f t="shared" si="65"/>
        <v>0.14716981132075471</v>
      </c>
      <c r="AA94" s="25">
        <f t="shared" si="65"/>
        <v>0.23555555555555555</v>
      </c>
      <c r="AB94" s="25">
        <f t="shared" si="65"/>
        <v>0.18775510204081633</v>
      </c>
    </row>
    <row r="95" spans="1:28" s="55" customFormat="1" ht="28.5" customHeight="1" x14ac:dyDescent="0.2">
      <c r="A95" s="105" t="s">
        <v>103</v>
      </c>
      <c r="B95" s="47">
        <f>B89+B90+B91+B92+B93+B94</f>
        <v>2894</v>
      </c>
      <c r="C95" s="47">
        <f>C89+C90+C91+C92+C93+C94</f>
        <v>2746</v>
      </c>
      <c r="D95" s="47">
        <f t="shared" si="95"/>
        <v>5640</v>
      </c>
      <c r="E95" s="47">
        <f>E89+E90+E91+E92+E93+E94</f>
        <v>360</v>
      </c>
      <c r="F95" s="47">
        <f>F89+F90+F91+F92+F93+F94</f>
        <v>379</v>
      </c>
      <c r="G95" s="47">
        <f t="shared" si="61"/>
        <v>739</v>
      </c>
      <c r="H95" s="48">
        <f>E95/B95</f>
        <v>0.1243953006219765</v>
      </c>
      <c r="I95" s="48">
        <f t="shared" si="87"/>
        <v>0.13801893663510562</v>
      </c>
      <c r="J95" s="48">
        <f t="shared" si="88"/>
        <v>0.13102836879432625</v>
      </c>
      <c r="K95" s="47">
        <f>K89+K90+K91+K92+K93+K94</f>
        <v>1869</v>
      </c>
      <c r="L95" s="47">
        <f>L89+L90+L91+L92+L93+L94</f>
        <v>1593</v>
      </c>
      <c r="M95" s="47">
        <f t="shared" si="62"/>
        <v>3462</v>
      </c>
      <c r="N95" s="48">
        <f t="shared" si="89"/>
        <v>0.64581893572909466</v>
      </c>
      <c r="O95" s="48">
        <f t="shared" si="90"/>
        <v>0.58011653313911149</v>
      </c>
      <c r="P95" s="48">
        <f t="shared" si="91"/>
        <v>0.61382978723404258</v>
      </c>
      <c r="Q95" s="47">
        <f>Q89+Q90+Q91+Q92+Q93+Q94</f>
        <v>665</v>
      </c>
      <c r="R95" s="47">
        <f>R89+R90+R91+R92+R93+R94</f>
        <v>774</v>
      </c>
      <c r="S95" s="47">
        <f t="shared" si="63"/>
        <v>1439</v>
      </c>
      <c r="T95" s="48">
        <f t="shared" si="92"/>
        <v>0.22978576364892883</v>
      </c>
      <c r="U95" s="48">
        <f t="shared" si="93"/>
        <v>0.28186453022578295</v>
      </c>
      <c r="V95" s="48">
        <f t="shared" si="94"/>
        <v>0.2551418439716312</v>
      </c>
      <c r="W95" s="46">
        <f>W89+W90+W91+W92+W93+W94</f>
        <v>349</v>
      </c>
      <c r="X95" s="46">
        <f>X89+X90+X91+X92+X93+X94</f>
        <v>437</v>
      </c>
      <c r="Y95" s="46">
        <f t="shared" si="64"/>
        <v>786</v>
      </c>
      <c r="Z95" s="48">
        <f t="shared" si="65"/>
        <v>0.12059433310297167</v>
      </c>
      <c r="AA95" s="48">
        <f t="shared" si="65"/>
        <v>0.15914056809905316</v>
      </c>
      <c r="AB95" s="48">
        <f t="shared" si="65"/>
        <v>0.13936170212765958</v>
      </c>
    </row>
    <row r="96" spans="1:28" s="55" customFormat="1" ht="28.5" customHeight="1" x14ac:dyDescent="0.2">
      <c r="A96" s="102" t="s">
        <v>69</v>
      </c>
      <c r="B96" s="18">
        <f t="shared" ref="B96:C99" si="97">E96+K96+Q96</f>
        <v>631</v>
      </c>
      <c r="C96" s="18">
        <f t="shared" si="97"/>
        <v>677</v>
      </c>
      <c r="D96" s="19">
        <f t="shared" si="95"/>
        <v>1308</v>
      </c>
      <c r="E96" s="83">
        <v>94</v>
      </c>
      <c r="F96" s="83">
        <v>70</v>
      </c>
      <c r="G96" s="19">
        <f t="shared" si="61"/>
        <v>164</v>
      </c>
      <c r="H96" s="25">
        <f t="shared" si="96"/>
        <v>0.14896988906497624</v>
      </c>
      <c r="I96" s="25">
        <f t="shared" si="87"/>
        <v>0.103397341211226</v>
      </c>
      <c r="J96" s="25">
        <f t="shared" si="88"/>
        <v>0.12538226299694188</v>
      </c>
      <c r="K96" s="83">
        <v>308</v>
      </c>
      <c r="L96" s="83">
        <v>335</v>
      </c>
      <c r="M96" s="19">
        <f t="shared" si="62"/>
        <v>643</v>
      </c>
      <c r="N96" s="25">
        <f t="shared" si="89"/>
        <v>0.48811410459587956</v>
      </c>
      <c r="O96" s="25">
        <f t="shared" si="90"/>
        <v>0.49483013293943873</v>
      </c>
      <c r="P96" s="25">
        <f t="shared" si="91"/>
        <v>0.49159021406727826</v>
      </c>
      <c r="Q96" s="83">
        <v>229</v>
      </c>
      <c r="R96" s="83">
        <v>272</v>
      </c>
      <c r="S96" s="19">
        <f t="shared" si="63"/>
        <v>501</v>
      </c>
      <c r="T96" s="25">
        <f t="shared" si="92"/>
        <v>0.36291600633914423</v>
      </c>
      <c r="U96" s="25">
        <f t="shared" si="93"/>
        <v>0.40177252584933532</v>
      </c>
      <c r="V96" s="25">
        <f t="shared" si="94"/>
        <v>0.3830275229357798</v>
      </c>
      <c r="W96" s="101">
        <v>159</v>
      </c>
      <c r="X96" s="101">
        <v>168</v>
      </c>
      <c r="Y96" s="17">
        <f t="shared" si="64"/>
        <v>327</v>
      </c>
      <c r="Z96" s="25">
        <f t="shared" si="65"/>
        <v>0.25198098256735341</v>
      </c>
      <c r="AA96" s="25">
        <f t="shared" si="65"/>
        <v>0.2481536189069424</v>
      </c>
      <c r="AB96" s="25">
        <f t="shared" si="65"/>
        <v>0.25</v>
      </c>
    </row>
    <row r="97" spans="1:28" s="55" customFormat="1" ht="28.5" customHeight="1" x14ac:dyDescent="0.2">
      <c r="A97" s="106" t="s">
        <v>70</v>
      </c>
      <c r="B97" s="21">
        <f t="shared" si="97"/>
        <v>882</v>
      </c>
      <c r="C97" s="21">
        <f t="shared" si="97"/>
        <v>975</v>
      </c>
      <c r="D97" s="22">
        <f t="shared" si="95"/>
        <v>1857</v>
      </c>
      <c r="E97" s="82">
        <v>121</v>
      </c>
      <c r="F97" s="82">
        <v>119</v>
      </c>
      <c r="G97" s="22">
        <f t="shared" si="61"/>
        <v>240</v>
      </c>
      <c r="H97" s="23">
        <f t="shared" si="96"/>
        <v>0.13718820861678005</v>
      </c>
      <c r="I97" s="23">
        <f t="shared" si="87"/>
        <v>0.12205128205128205</v>
      </c>
      <c r="J97" s="23">
        <f t="shared" si="88"/>
        <v>0.12924071082390953</v>
      </c>
      <c r="K97" s="82">
        <v>638</v>
      </c>
      <c r="L97" s="82">
        <v>689</v>
      </c>
      <c r="M97" s="22">
        <f t="shared" si="62"/>
        <v>1327</v>
      </c>
      <c r="N97" s="23">
        <f t="shared" si="89"/>
        <v>0.72335600907029474</v>
      </c>
      <c r="O97" s="23">
        <f t="shared" si="90"/>
        <v>0.70666666666666667</v>
      </c>
      <c r="P97" s="23">
        <f t="shared" si="91"/>
        <v>0.71459343026386646</v>
      </c>
      <c r="Q97" s="82">
        <v>123</v>
      </c>
      <c r="R97" s="82">
        <v>167</v>
      </c>
      <c r="S97" s="22">
        <f t="shared" si="63"/>
        <v>290</v>
      </c>
      <c r="T97" s="23">
        <f t="shared" si="92"/>
        <v>0.13945578231292516</v>
      </c>
      <c r="U97" s="23">
        <f t="shared" si="93"/>
        <v>0.17128205128205129</v>
      </c>
      <c r="V97" s="23">
        <f t="shared" si="94"/>
        <v>0.15616585891222401</v>
      </c>
      <c r="W97" s="84">
        <v>49</v>
      </c>
      <c r="X97" s="84">
        <v>84</v>
      </c>
      <c r="Y97" s="31">
        <f t="shared" si="64"/>
        <v>133</v>
      </c>
      <c r="Z97" s="23">
        <f t="shared" si="65"/>
        <v>5.5555555555555552E-2</v>
      </c>
      <c r="AA97" s="23">
        <f t="shared" si="65"/>
        <v>8.615384615384615E-2</v>
      </c>
      <c r="AB97" s="23">
        <f t="shared" si="65"/>
        <v>7.1620893914916536E-2</v>
      </c>
    </row>
    <row r="98" spans="1:28" s="55" customFormat="1" ht="28.5" customHeight="1" x14ac:dyDescent="0.2">
      <c r="A98" s="80" t="s">
        <v>71</v>
      </c>
      <c r="B98" s="11">
        <f t="shared" si="97"/>
        <v>468</v>
      </c>
      <c r="C98" s="11">
        <f t="shared" si="97"/>
        <v>447</v>
      </c>
      <c r="D98" s="12">
        <f t="shared" si="95"/>
        <v>915</v>
      </c>
      <c r="E98" s="77">
        <v>57</v>
      </c>
      <c r="F98" s="77">
        <v>55</v>
      </c>
      <c r="G98" s="12">
        <f t="shared" si="61"/>
        <v>112</v>
      </c>
      <c r="H98" s="13">
        <f t="shared" si="96"/>
        <v>0.12179487179487179</v>
      </c>
      <c r="I98" s="13">
        <f t="shared" si="87"/>
        <v>0.12304250559284116</v>
      </c>
      <c r="J98" s="13">
        <f t="shared" si="88"/>
        <v>0.12240437158469945</v>
      </c>
      <c r="K98" s="77">
        <v>369</v>
      </c>
      <c r="L98" s="77">
        <v>336</v>
      </c>
      <c r="M98" s="12">
        <f t="shared" si="62"/>
        <v>705</v>
      </c>
      <c r="N98" s="13">
        <f t="shared" si="89"/>
        <v>0.78846153846153844</v>
      </c>
      <c r="O98" s="13">
        <f t="shared" si="90"/>
        <v>0.75167785234899331</v>
      </c>
      <c r="P98" s="13">
        <f t="shared" si="91"/>
        <v>0.77049180327868849</v>
      </c>
      <c r="Q98" s="77">
        <v>42</v>
      </c>
      <c r="R98" s="77">
        <v>56</v>
      </c>
      <c r="S98" s="12">
        <f t="shared" si="63"/>
        <v>98</v>
      </c>
      <c r="T98" s="13">
        <f t="shared" si="92"/>
        <v>8.9743589743589744E-2</v>
      </c>
      <c r="U98" s="13">
        <f t="shared" si="93"/>
        <v>0.12527964205816555</v>
      </c>
      <c r="V98" s="13">
        <f t="shared" si="94"/>
        <v>0.10710382513661203</v>
      </c>
      <c r="W98" s="80">
        <v>19</v>
      </c>
      <c r="X98" s="80">
        <v>25</v>
      </c>
      <c r="Y98" s="10">
        <f t="shared" si="64"/>
        <v>44</v>
      </c>
      <c r="Z98" s="13">
        <f t="shared" si="65"/>
        <v>4.05982905982906E-2</v>
      </c>
      <c r="AA98" s="13">
        <f t="shared" si="65"/>
        <v>5.5928411633109618E-2</v>
      </c>
      <c r="AB98" s="13">
        <f t="shared" si="65"/>
        <v>4.8087431693989074E-2</v>
      </c>
    </row>
    <row r="99" spans="1:28" s="55" customFormat="1" ht="28.5" customHeight="1" x14ac:dyDescent="0.2">
      <c r="A99" s="102" t="s">
        <v>72</v>
      </c>
      <c r="B99" s="18">
        <f>E99+K99+Q99</f>
        <v>1817</v>
      </c>
      <c r="C99" s="18">
        <f t="shared" si="97"/>
        <v>1793</v>
      </c>
      <c r="D99" s="19">
        <f t="shared" si="95"/>
        <v>3610</v>
      </c>
      <c r="E99" s="83">
        <v>233</v>
      </c>
      <c r="F99" s="83">
        <v>250</v>
      </c>
      <c r="G99" s="19">
        <f t="shared" si="61"/>
        <v>483</v>
      </c>
      <c r="H99" s="25">
        <f t="shared" si="96"/>
        <v>0.1282333516785911</v>
      </c>
      <c r="I99" s="25">
        <f t="shared" si="87"/>
        <v>0.13943112102621305</v>
      </c>
      <c r="J99" s="25">
        <f t="shared" si="88"/>
        <v>0.13379501385041551</v>
      </c>
      <c r="K99" s="83">
        <v>1350</v>
      </c>
      <c r="L99" s="83">
        <v>1273</v>
      </c>
      <c r="M99" s="19">
        <f t="shared" si="62"/>
        <v>2623</v>
      </c>
      <c r="N99" s="25">
        <f t="shared" si="89"/>
        <v>0.74298293891029166</v>
      </c>
      <c r="O99" s="25">
        <f t="shared" si="90"/>
        <v>0.70998326826547686</v>
      </c>
      <c r="P99" s="25">
        <f t="shared" si="91"/>
        <v>0.72659279778393349</v>
      </c>
      <c r="Q99" s="83">
        <v>234</v>
      </c>
      <c r="R99" s="83">
        <v>270</v>
      </c>
      <c r="S99" s="19">
        <f t="shared" si="63"/>
        <v>504</v>
      </c>
      <c r="T99" s="25">
        <f t="shared" si="92"/>
        <v>0.12878370941111722</v>
      </c>
      <c r="U99" s="25">
        <f t="shared" si="93"/>
        <v>0.15058561070831009</v>
      </c>
      <c r="V99" s="25">
        <f t="shared" si="94"/>
        <v>0.13961218836565098</v>
      </c>
      <c r="W99" s="81">
        <v>82</v>
      </c>
      <c r="X99" s="81">
        <v>144</v>
      </c>
      <c r="Y99" s="27">
        <f t="shared" si="64"/>
        <v>226</v>
      </c>
      <c r="Z99" s="25">
        <f t="shared" si="65"/>
        <v>4.5129334067143645E-2</v>
      </c>
      <c r="AA99" s="25">
        <f t="shared" si="65"/>
        <v>8.0312325711098712E-2</v>
      </c>
      <c r="AB99" s="25">
        <f t="shared" si="65"/>
        <v>6.2603878116343492E-2</v>
      </c>
    </row>
    <row r="100" spans="1:28" s="55" customFormat="1" ht="28.5" customHeight="1" x14ac:dyDescent="0.2">
      <c r="A100" s="105" t="s">
        <v>124</v>
      </c>
      <c r="B100" s="47">
        <f>B97+B98+B99</f>
        <v>3167</v>
      </c>
      <c r="C100" s="47">
        <f>C97+C98+C99</f>
        <v>3215</v>
      </c>
      <c r="D100" s="49">
        <f t="shared" si="95"/>
        <v>6382</v>
      </c>
      <c r="E100" s="47">
        <f>E97+E98+E99</f>
        <v>411</v>
      </c>
      <c r="F100" s="47">
        <f>F97+F98+F99</f>
        <v>424</v>
      </c>
      <c r="G100" s="49">
        <f t="shared" si="61"/>
        <v>835</v>
      </c>
      <c r="H100" s="48">
        <f t="shared" si="96"/>
        <v>0.12977581307230818</v>
      </c>
      <c r="I100" s="48">
        <f t="shared" si="87"/>
        <v>0.13188180404354588</v>
      </c>
      <c r="J100" s="48">
        <f t="shared" si="88"/>
        <v>0.13083672829833909</v>
      </c>
      <c r="K100" s="47">
        <f>K97+K98+K99</f>
        <v>2357</v>
      </c>
      <c r="L100" s="47">
        <f>L97+L98+L99</f>
        <v>2298</v>
      </c>
      <c r="M100" s="49">
        <f t="shared" si="62"/>
        <v>4655</v>
      </c>
      <c r="N100" s="48">
        <f t="shared" si="89"/>
        <v>0.74423744868961161</v>
      </c>
      <c r="O100" s="48">
        <f t="shared" si="90"/>
        <v>0.71477449455676512</v>
      </c>
      <c r="P100" s="48">
        <f t="shared" si="91"/>
        <v>0.72939517392666875</v>
      </c>
      <c r="Q100" s="47">
        <f>Q97+Q98+Q99</f>
        <v>399</v>
      </c>
      <c r="R100" s="47">
        <f>R97+R98+R99</f>
        <v>493</v>
      </c>
      <c r="S100" s="49">
        <f t="shared" si="63"/>
        <v>892</v>
      </c>
      <c r="T100" s="48">
        <f t="shared" si="92"/>
        <v>0.12598673823808021</v>
      </c>
      <c r="U100" s="48">
        <f t="shared" si="93"/>
        <v>0.15334370139968895</v>
      </c>
      <c r="V100" s="48">
        <f t="shared" si="94"/>
        <v>0.13976809777499216</v>
      </c>
      <c r="W100" s="46">
        <f>W97+W98+W99</f>
        <v>150</v>
      </c>
      <c r="X100" s="46">
        <f>X97+X98+X99</f>
        <v>253</v>
      </c>
      <c r="Y100" s="46">
        <f t="shared" si="64"/>
        <v>403</v>
      </c>
      <c r="Z100" s="48">
        <f t="shared" si="65"/>
        <v>4.7363435427849702E-2</v>
      </c>
      <c r="AA100" s="48">
        <f t="shared" si="65"/>
        <v>7.8693623639191287E-2</v>
      </c>
      <c r="AB100" s="48">
        <f t="shared" si="65"/>
        <v>6.3146349106863051E-2</v>
      </c>
    </row>
    <row r="101" spans="1:28" s="55" customFormat="1" ht="28.5" customHeight="1" x14ac:dyDescent="0.2">
      <c r="A101" s="106" t="s">
        <v>73</v>
      </c>
      <c r="B101" s="21">
        <f>E101+K101+Q101</f>
        <v>723</v>
      </c>
      <c r="C101" s="21">
        <f t="shared" ref="B101:C104" si="98">F101+L101+R101</f>
        <v>671</v>
      </c>
      <c r="D101" s="22">
        <f t="shared" si="95"/>
        <v>1394</v>
      </c>
      <c r="E101" s="82">
        <v>58</v>
      </c>
      <c r="F101" s="82">
        <v>45</v>
      </c>
      <c r="G101" s="22">
        <f t="shared" si="61"/>
        <v>103</v>
      </c>
      <c r="H101" s="23">
        <f t="shared" si="96"/>
        <v>8.0221300138312593E-2</v>
      </c>
      <c r="I101" s="23">
        <f t="shared" si="87"/>
        <v>6.7064083457526083E-2</v>
      </c>
      <c r="J101" s="23">
        <f t="shared" si="88"/>
        <v>7.3888091822094687E-2</v>
      </c>
      <c r="K101" s="82">
        <v>526</v>
      </c>
      <c r="L101" s="82">
        <v>453</v>
      </c>
      <c r="M101" s="22">
        <f t="shared" si="62"/>
        <v>979</v>
      </c>
      <c r="N101" s="23">
        <f t="shared" si="89"/>
        <v>0.72752420470262791</v>
      </c>
      <c r="O101" s="23">
        <f t="shared" si="90"/>
        <v>0.67511177347242923</v>
      </c>
      <c r="P101" s="23">
        <f t="shared" si="91"/>
        <v>0.70229555236728836</v>
      </c>
      <c r="Q101" s="82">
        <v>139</v>
      </c>
      <c r="R101" s="82">
        <v>173</v>
      </c>
      <c r="S101" s="22">
        <f t="shared" si="63"/>
        <v>312</v>
      </c>
      <c r="T101" s="23">
        <f t="shared" si="92"/>
        <v>0.19225449515905949</v>
      </c>
      <c r="U101" s="23">
        <f t="shared" si="93"/>
        <v>0.2578241430700447</v>
      </c>
      <c r="V101" s="23">
        <f t="shared" si="94"/>
        <v>0.22381635581061693</v>
      </c>
      <c r="W101" s="84">
        <v>65</v>
      </c>
      <c r="X101" s="84">
        <v>105</v>
      </c>
      <c r="Y101" s="31">
        <f t="shared" si="64"/>
        <v>170</v>
      </c>
      <c r="Z101" s="23">
        <f t="shared" si="65"/>
        <v>8.9903181189488243E-2</v>
      </c>
      <c r="AA101" s="23">
        <f t="shared" si="65"/>
        <v>0.15648286140089418</v>
      </c>
      <c r="AB101" s="23">
        <f t="shared" si="65"/>
        <v>0.12195121951219512</v>
      </c>
    </row>
    <row r="102" spans="1:28" s="55" customFormat="1" ht="28.5" customHeight="1" x14ac:dyDescent="0.2">
      <c r="A102" s="80" t="s">
        <v>74</v>
      </c>
      <c r="B102" s="11">
        <f t="shared" si="98"/>
        <v>1921</v>
      </c>
      <c r="C102" s="11">
        <f t="shared" si="98"/>
        <v>1952</v>
      </c>
      <c r="D102" s="12">
        <f t="shared" si="95"/>
        <v>3873</v>
      </c>
      <c r="E102" s="77">
        <v>230</v>
      </c>
      <c r="F102" s="77">
        <v>209</v>
      </c>
      <c r="G102" s="12">
        <f t="shared" si="61"/>
        <v>439</v>
      </c>
      <c r="H102" s="13">
        <f t="shared" si="96"/>
        <v>0.11972930765226444</v>
      </c>
      <c r="I102" s="13">
        <f t="shared" si="87"/>
        <v>0.10706967213114754</v>
      </c>
      <c r="J102" s="13">
        <f t="shared" si="88"/>
        <v>0.11334882520010328</v>
      </c>
      <c r="K102" s="77">
        <v>1297</v>
      </c>
      <c r="L102" s="77">
        <v>1239</v>
      </c>
      <c r="M102" s="12">
        <f t="shared" si="62"/>
        <v>2536</v>
      </c>
      <c r="N102" s="13">
        <f t="shared" si="89"/>
        <v>0.67516918271733473</v>
      </c>
      <c r="O102" s="13">
        <f t="shared" si="90"/>
        <v>0.63473360655737709</v>
      </c>
      <c r="P102" s="13">
        <f t="shared" si="91"/>
        <v>0.65478956880970829</v>
      </c>
      <c r="Q102" s="77">
        <v>394</v>
      </c>
      <c r="R102" s="77">
        <v>504</v>
      </c>
      <c r="S102" s="12">
        <f t="shared" si="63"/>
        <v>898</v>
      </c>
      <c r="T102" s="13">
        <f t="shared" si="92"/>
        <v>0.20510150963040083</v>
      </c>
      <c r="U102" s="13">
        <f t="shared" si="93"/>
        <v>0.25819672131147542</v>
      </c>
      <c r="V102" s="13">
        <f t="shared" si="94"/>
        <v>0.23186160599018849</v>
      </c>
      <c r="W102" s="80">
        <v>210</v>
      </c>
      <c r="X102" s="80">
        <v>313</v>
      </c>
      <c r="Y102" s="10">
        <f t="shared" si="64"/>
        <v>523</v>
      </c>
      <c r="Z102" s="13">
        <f t="shared" si="65"/>
        <v>0.10931806350858927</v>
      </c>
      <c r="AA102" s="13">
        <f t="shared" si="65"/>
        <v>0.16034836065573771</v>
      </c>
      <c r="AB102" s="13">
        <f t="shared" si="65"/>
        <v>0.13503743867802737</v>
      </c>
    </row>
    <row r="103" spans="1:28" s="55" customFormat="1" ht="28.5" customHeight="1" x14ac:dyDescent="0.2">
      <c r="A103" s="80" t="s">
        <v>75</v>
      </c>
      <c r="B103" s="11">
        <f t="shared" si="98"/>
        <v>1083</v>
      </c>
      <c r="C103" s="11">
        <f t="shared" si="98"/>
        <v>1045</v>
      </c>
      <c r="D103" s="12">
        <f t="shared" si="95"/>
        <v>2128</v>
      </c>
      <c r="E103" s="77">
        <v>135</v>
      </c>
      <c r="F103" s="77">
        <v>113</v>
      </c>
      <c r="G103" s="12">
        <f t="shared" si="61"/>
        <v>248</v>
      </c>
      <c r="H103" s="13">
        <f t="shared" si="96"/>
        <v>0.12465373961218837</v>
      </c>
      <c r="I103" s="13">
        <f t="shared" si="87"/>
        <v>0.10813397129186603</v>
      </c>
      <c r="J103" s="13">
        <f t="shared" si="88"/>
        <v>0.11654135338345864</v>
      </c>
      <c r="K103" s="77">
        <v>725</v>
      </c>
      <c r="L103" s="77">
        <v>627</v>
      </c>
      <c r="M103" s="12">
        <f t="shared" si="62"/>
        <v>1352</v>
      </c>
      <c r="N103" s="13">
        <f t="shared" si="89"/>
        <v>0.66943674976915979</v>
      </c>
      <c r="O103" s="13">
        <f t="shared" si="90"/>
        <v>0.6</v>
      </c>
      <c r="P103" s="13">
        <f t="shared" si="91"/>
        <v>0.63533834586466165</v>
      </c>
      <c r="Q103" s="77">
        <v>223</v>
      </c>
      <c r="R103" s="77">
        <v>305</v>
      </c>
      <c r="S103" s="12">
        <f t="shared" si="63"/>
        <v>528</v>
      </c>
      <c r="T103" s="13">
        <f t="shared" si="92"/>
        <v>0.2059095106186519</v>
      </c>
      <c r="U103" s="13">
        <f t="shared" si="93"/>
        <v>0.291866028708134</v>
      </c>
      <c r="V103" s="13">
        <f t="shared" si="94"/>
        <v>0.24812030075187969</v>
      </c>
      <c r="W103" s="80">
        <v>126</v>
      </c>
      <c r="X103" s="80">
        <v>196</v>
      </c>
      <c r="Y103" s="10">
        <f t="shared" si="64"/>
        <v>322</v>
      </c>
      <c r="Z103" s="13">
        <f t="shared" si="65"/>
        <v>0.11634349030470914</v>
      </c>
      <c r="AA103" s="13">
        <f t="shared" si="65"/>
        <v>0.1875598086124402</v>
      </c>
      <c r="AB103" s="13">
        <f t="shared" si="65"/>
        <v>0.15131578947368421</v>
      </c>
    </row>
    <row r="104" spans="1:28" s="55" customFormat="1" ht="28.5" customHeight="1" x14ac:dyDescent="0.2">
      <c r="A104" s="102" t="s">
        <v>76</v>
      </c>
      <c r="B104" s="18">
        <f t="shared" si="98"/>
        <v>810</v>
      </c>
      <c r="C104" s="18">
        <f t="shared" si="98"/>
        <v>797</v>
      </c>
      <c r="D104" s="19">
        <f t="shared" si="95"/>
        <v>1607</v>
      </c>
      <c r="E104" s="83">
        <v>93</v>
      </c>
      <c r="F104" s="83">
        <v>91</v>
      </c>
      <c r="G104" s="19">
        <f t="shared" si="61"/>
        <v>184</v>
      </c>
      <c r="H104" s="25">
        <f t="shared" si="96"/>
        <v>0.11481481481481481</v>
      </c>
      <c r="I104" s="25">
        <f t="shared" si="87"/>
        <v>0.11417816813048934</v>
      </c>
      <c r="J104" s="25">
        <f t="shared" si="88"/>
        <v>0.11449906658369632</v>
      </c>
      <c r="K104" s="83">
        <v>573</v>
      </c>
      <c r="L104" s="83">
        <v>534</v>
      </c>
      <c r="M104" s="19">
        <f t="shared" si="62"/>
        <v>1107</v>
      </c>
      <c r="N104" s="25">
        <f t="shared" si="89"/>
        <v>0.70740740740740737</v>
      </c>
      <c r="O104" s="25">
        <f t="shared" si="90"/>
        <v>0.67001254705144286</v>
      </c>
      <c r="P104" s="25">
        <f t="shared" si="91"/>
        <v>0.68886123210952088</v>
      </c>
      <c r="Q104" s="83">
        <v>144</v>
      </c>
      <c r="R104" s="83">
        <v>172</v>
      </c>
      <c r="S104" s="19">
        <f t="shared" si="63"/>
        <v>316</v>
      </c>
      <c r="T104" s="25">
        <f t="shared" si="92"/>
        <v>0.17777777777777778</v>
      </c>
      <c r="U104" s="25">
        <f t="shared" si="93"/>
        <v>0.21580928481806774</v>
      </c>
      <c r="V104" s="25">
        <f t="shared" si="94"/>
        <v>0.19663970130678282</v>
      </c>
      <c r="W104" s="81">
        <v>76</v>
      </c>
      <c r="X104" s="81">
        <v>99</v>
      </c>
      <c r="Y104" s="27">
        <f t="shared" si="64"/>
        <v>175</v>
      </c>
      <c r="Z104" s="25">
        <f t="shared" si="65"/>
        <v>9.3827160493827166E-2</v>
      </c>
      <c r="AA104" s="25">
        <f t="shared" si="65"/>
        <v>0.12421580928481807</v>
      </c>
      <c r="AB104" s="25">
        <f t="shared" si="65"/>
        <v>0.1088985687616677</v>
      </c>
    </row>
    <row r="105" spans="1:28" s="55" customFormat="1" ht="28.5" customHeight="1" x14ac:dyDescent="0.2">
      <c r="A105" s="105" t="s">
        <v>104</v>
      </c>
      <c r="B105" s="47">
        <f>B101+B102+B103+B104</f>
        <v>4537</v>
      </c>
      <c r="C105" s="47">
        <f>C101+C102+C103+C104</f>
        <v>4465</v>
      </c>
      <c r="D105" s="47">
        <f t="shared" si="95"/>
        <v>9002</v>
      </c>
      <c r="E105" s="47">
        <f>E101+E102+E103+E104</f>
        <v>516</v>
      </c>
      <c r="F105" s="47">
        <f>F101+F102+F103+F104</f>
        <v>458</v>
      </c>
      <c r="G105" s="47">
        <f t="shared" si="61"/>
        <v>974</v>
      </c>
      <c r="H105" s="48">
        <f t="shared" si="96"/>
        <v>0.11373154066563809</v>
      </c>
      <c r="I105" s="48">
        <f t="shared" si="87"/>
        <v>0.10257558790593505</v>
      </c>
      <c r="J105" s="48">
        <f t="shared" si="88"/>
        <v>0.10819817818262609</v>
      </c>
      <c r="K105" s="47">
        <f>K101+K102+K103+K104</f>
        <v>3121</v>
      </c>
      <c r="L105" s="47">
        <f>L101+L102+L103+L104</f>
        <v>2853</v>
      </c>
      <c r="M105" s="47">
        <f t="shared" si="62"/>
        <v>5974</v>
      </c>
      <c r="N105" s="48">
        <f t="shared" si="89"/>
        <v>0.6878994930570862</v>
      </c>
      <c r="O105" s="48">
        <f t="shared" si="90"/>
        <v>0.63896976483762602</v>
      </c>
      <c r="P105" s="48">
        <f t="shared" si="91"/>
        <v>0.66363030437680515</v>
      </c>
      <c r="Q105" s="47">
        <f>Q101+Q102+Q103+Q104</f>
        <v>900</v>
      </c>
      <c r="R105" s="47">
        <f>R101+R102+R103+R104</f>
        <v>1154</v>
      </c>
      <c r="S105" s="47">
        <f t="shared" si="63"/>
        <v>2054</v>
      </c>
      <c r="T105" s="48">
        <f t="shared" si="92"/>
        <v>0.19836896627727574</v>
      </c>
      <c r="U105" s="48">
        <f t="shared" si="93"/>
        <v>0.25845464725643896</v>
      </c>
      <c r="V105" s="48">
        <f t="shared" si="94"/>
        <v>0.22817151744056877</v>
      </c>
      <c r="W105" s="46">
        <f>W101+W102+W103+W104</f>
        <v>477</v>
      </c>
      <c r="X105" s="46">
        <f>X101+X102+X103+X104</f>
        <v>713</v>
      </c>
      <c r="Y105" s="46">
        <f t="shared" si="64"/>
        <v>1190</v>
      </c>
      <c r="Z105" s="48">
        <f t="shared" si="65"/>
        <v>0.10513555212695613</v>
      </c>
      <c r="AA105" s="48">
        <f t="shared" si="65"/>
        <v>0.15968645016797312</v>
      </c>
      <c r="AB105" s="48">
        <f t="shared" si="65"/>
        <v>0.13219284603421461</v>
      </c>
    </row>
    <row r="106" spans="1:28" s="55" customFormat="1" ht="28.5" customHeight="1" x14ac:dyDescent="0.2">
      <c r="A106" s="89" t="s">
        <v>77</v>
      </c>
      <c r="B106" s="21">
        <f t="shared" ref="B106:C109" si="99">E106+K106+Q106</f>
        <v>1894</v>
      </c>
      <c r="C106" s="21">
        <f t="shared" si="99"/>
        <v>1869</v>
      </c>
      <c r="D106" s="22">
        <f t="shared" si="95"/>
        <v>3763</v>
      </c>
      <c r="E106" s="86">
        <v>204</v>
      </c>
      <c r="F106" s="86">
        <v>208</v>
      </c>
      <c r="G106" s="22">
        <f t="shared" si="61"/>
        <v>412</v>
      </c>
      <c r="H106" s="37">
        <f t="shared" si="96"/>
        <v>0.10770855332629356</v>
      </c>
      <c r="I106" s="37">
        <f t="shared" si="87"/>
        <v>0.11128945960406635</v>
      </c>
      <c r="J106" s="37">
        <f t="shared" si="88"/>
        <v>0.10948711134732926</v>
      </c>
      <c r="K106" s="86">
        <v>1257</v>
      </c>
      <c r="L106" s="86">
        <v>1134</v>
      </c>
      <c r="M106" s="22">
        <f t="shared" si="62"/>
        <v>2391</v>
      </c>
      <c r="N106" s="37">
        <f t="shared" si="89"/>
        <v>0.66367476240760293</v>
      </c>
      <c r="O106" s="37">
        <f t="shared" si="90"/>
        <v>0.6067415730337079</v>
      </c>
      <c r="P106" s="37">
        <f t="shared" si="91"/>
        <v>0.63539728939675788</v>
      </c>
      <c r="Q106" s="86">
        <v>433</v>
      </c>
      <c r="R106" s="86">
        <v>527</v>
      </c>
      <c r="S106" s="22">
        <f t="shared" si="63"/>
        <v>960</v>
      </c>
      <c r="T106" s="37">
        <f t="shared" si="92"/>
        <v>0.22861668426610349</v>
      </c>
      <c r="U106" s="37">
        <f t="shared" si="93"/>
        <v>0.28196896736222576</v>
      </c>
      <c r="V106" s="37">
        <f t="shared" si="94"/>
        <v>0.25511559925591282</v>
      </c>
      <c r="W106" s="84">
        <v>214</v>
      </c>
      <c r="X106" s="84">
        <v>273</v>
      </c>
      <c r="Y106" s="31">
        <f t="shared" si="64"/>
        <v>487</v>
      </c>
      <c r="Z106" s="37">
        <f t="shared" si="65"/>
        <v>0.11298838437170011</v>
      </c>
      <c r="AA106" s="37">
        <f t="shared" si="65"/>
        <v>0.14606741573033707</v>
      </c>
      <c r="AB106" s="37">
        <f t="shared" si="65"/>
        <v>0.12941801753919746</v>
      </c>
    </row>
    <row r="107" spans="1:28" s="55" customFormat="1" ht="28.5" customHeight="1" x14ac:dyDescent="0.2">
      <c r="A107" s="80" t="s">
        <v>78</v>
      </c>
      <c r="B107" s="11">
        <f t="shared" si="99"/>
        <v>1111</v>
      </c>
      <c r="C107" s="11">
        <f t="shared" si="99"/>
        <v>1037</v>
      </c>
      <c r="D107" s="12">
        <f t="shared" si="95"/>
        <v>2148</v>
      </c>
      <c r="E107" s="77">
        <v>131</v>
      </c>
      <c r="F107" s="77">
        <v>125</v>
      </c>
      <c r="G107" s="12">
        <f t="shared" si="61"/>
        <v>256</v>
      </c>
      <c r="H107" s="13">
        <f t="shared" si="96"/>
        <v>0.11791179117911792</v>
      </c>
      <c r="I107" s="13">
        <f t="shared" si="87"/>
        <v>0.12054001928640308</v>
      </c>
      <c r="J107" s="13">
        <f t="shared" si="88"/>
        <v>0.11918063314711359</v>
      </c>
      <c r="K107" s="77">
        <v>748</v>
      </c>
      <c r="L107" s="77">
        <v>648</v>
      </c>
      <c r="M107" s="12">
        <f t="shared" si="62"/>
        <v>1396</v>
      </c>
      <c r="N107" s="13">
        <f t="shared" si="89"/>
        <v>0.67326732673267331</v>
      </c>
      <c r="O107" s="13">
        <f t="shared" si="90"/>
        <v>0.62487945998071359</v>
      </c>
      <c r="P107" s="13">
        <f t="shared" si="91"/>
        <v>0.64990689013035385</v>
      </c>
      <c r="Q107" s="77">
        <v>232</v>
      </c>
      <c r="R107" s="77">
        <v>264</v>
      </c>
      <c r="S107" s="12">
        <f t="shared" si="63"/>
        <v>496</v>
      </c>
      <c r="T107" s="13">
        <f t="shared" si="92"/>
        <v>0.20882088208820881</v>
      </c>
      <c r="U107" s="13">
        <f t="shared" si="93"/>
        <v>0.25458052073288334</v>
      </c>
      <c r="V107" s="13">
        <f t="shared" si="94"/>
        <v>0.23091247672253259</v>
      </c>
      <c r="W107" s="80">
        <v>119</v>
      </c>
      <c r="X107" s="80">
        <v>155</v>
      </c>
      <c r="Y107" s="10">
        <f t="shared" si="64"/>
        <v>274</v>
      </c>
      <c r="Z107" s="13">
        <f t="shared" si="65"/>
        <v>0.10711071107110712</v>
      </c>
      <c r="AA107" s="13">
        <f t="shared" si="65"/>
        <v>0.14946962391513982</v>
      </c>
      <c r="AB107" s="13">
        <f t="shared" si="65"/>
        <v>0.12756052141527002</v>
      </c>
    </row>
    <row r="108" spans="1:28" s="55" customFormat="1" ht="28.5" customHeight="1" x14ac:dyDescent="0.2">
      <c r="A108" s="80" t="s">
        <v>79</v>
      </c>
      <c r="B108" s="11">
        <f t="shared" si="99"/>
        <v>982</v>
      </c>
      <c r="C108" s="11">
        <f t="shared" si="99"/>
        <v>1017</v>
      </c>
      <c r="D108" s="12">
        <f t="shared" si="95"/>
        <v>1999</v>
      </c>
      <c r="E108" s="77">
        <v>164</v>
      </c>
      <c r="F108" s="77">
        <v>143</v>
      </c>
      <c r="G108" s="12">
        <f t="shared" si="61"/>
        <v>307</v>
      </c>
      <c r="H108" s="13">
        <f t="shared" si="96"/>
        <v>0.16700610997963339</v>
      </c>
      <c r="I108" s="13">
        <f t="shared" si="87"/>
        <v>0.14060963618485742</v>
      </c>
      <c r="J108" s="13">
        <f t="shared" si="88"/>
        <v>0.15357678839419711</v>
      </c>
      <c r="K108" s="77">
        <v>490</v>
      </c>
      <c r="L108" s="77">
        <v>501</v>
      </c>
      <c r="M108" s="12">
        <f t="shared" si="62"/>
        <v>991</v>
      </c>
      <c r="N108" s="13">
        <f t="shared" si="89"/>
        <v>0.49898167006109978</v>
      </c>
      <c r="O108" s="13">
        <f t="shared" si="90"/>
        <v>0.49262536873156343</v>
      </c>
      <c r="P108" s="13">
        <f t="shared" si="91"/>
        <v>0.49574787393696851</v>
      </c>
      <c r="Q108" s="77">
        <v>328</v>
      </c>
      <c r="R108" s="77">
        <v>373</v>
      </c>
      <c r="S108" s="12">
        <f t="shared" si="63"/>
        <v>701</v>
      </c>
      <c r="T108" s="13">
        <f t="shared" si="92"/>
        <v>0.33401221995926678</v>
      </c>
      <c r="U108" s="13">
        <f t="shared" si="93"/>
        <v>0.36676499508357918</v>
      </c>
      <c r="V108" s="13">
        <f t="shared" si="94"/>
        <v>0.35067533766883441</v>
      </c>
      <c r="W108" s="80">
        <v>205</v>
      </c>
      <c r="X108" s="80">
        <v>207</v>
      </c>
      <c r="Y108" s="10">
        <f t="shared" si="64"/>
        <v>412</v>
      </c>
      <c r="Z108" s="13">
        <f t="shared" si="65"/>
        <v>0.20875763747454176</v>
      </c>
      <c r="AA108" s="13">
        <f t="shared" si="65"/>
        <v>0.20353982300884957</v>
      </c>
      <c r="AB108" s="13">
        <f t="shared" si="65"/>
        <v>0.20610305152576289</v>
      </c>
    </row>
    <row r="109" spans="1:28" s="55" customFormat="1" ht="28.5" customHeight="1" x14ac:dyDescent="0.2">
      <c r="A109" s="102" t="s">
        <v>80</v>
      </c>
      <c r="B109" s="18">
        <f t="shared" si="99"/>
        <v>237</v>
      </c>
      <c r="C109" s="18">
        <f t="shared" si="99"/>
        <v>233</v>
      </c>
      <c r="D109" s="19">
        <f t="shared" si="95"/>
        <v>470</v>
      </c>
      <c r="E109" s="83">
        <v>28</v>
      </c>
      <c r="F109" s="83">
        <v>29</v>
      </c>
      <c r="G109" s="19">
        <f t="shared" si="61"/>
        <v>57</v>
      </c>
      <c r="H109" s="25">
        <f t="shared" si="96"/>
        <v>0.11814345991561181</v>
      </c>
      <c r="I109" s="25">
        <f t="shared" si="87"/>
        <v>0.12446351931330472</v>
      </c>
      <c r="J109" s="25">
        <f t="shared" si="88"/>
        <v>0.12127659574468085</v>
      </c>
      <c r="K109" s="83">
        <v>139</v>
      </c>
      <c r="L109" s="83">
        <v>126</v>
      </c>
      <c r="M109" s="19">
        <f t="shared" si="62"/>
        <v>265</v>
      </c>
      <c r="N109" s="25">
        <f t="shared" si="89"/>
        <v>0.5864978902953587</v>
      </c>
      <c r="O109" s="25">
        <f t="shared" si="90"/>
        <v>0.54077253218884125</v>
      </c>
      <c r="P109" s="25">
        <f t="shared" si="91"/>
        <v>0.56382978723404253</v>
      </c>
      <c r="Q109" s="83">
        <v>70</v>
      </c>
      <c r="R109" s="83">
        <v>78</v>
      </c>
      <c r="S109" s="19">
        <f t="shared" si="63"/>
        <v>148</v>
      </c>
      <c r="T109" s="25">
        <f t="shared" si="92"/>
        <v>0.29535864978902954</v>
      </c>
      <c r="U109" s="25">
        <f t="shared" si="93"/>
        <v>0.33476394849785407</v>
      </c>
      <c r="V109" s="25">
        <f t="shared" si="94"/>
        <v>0.31489361702127661</v>
      </c>
      <c r="W109" s="81">
        <v>44</v>
      </c>
      <c r="X109" s="81">
        <v>41</v>
      </c>
      <c r="Y109" s="27">
        <f t="shared" si="64"/>
        <v>85</v>
      </c>
      <c r="Z109" s="25">
        <f t="shared" si="65"/>
        <v>0.18565400843881857</v>
      </c>
      <c r="AA109" s="25">
        <f t="shared" si="65"/>
        <v>0.17596566523605151</v>
      </c>
      <c r="AB109" s="25">
        <f t="shared" si="65"/>
        <v>0.18085106382978725</v>
      </c>
    </row>
    <row r="110" spans="1:28" s="55" customFormat="1" ht="28.5" customHeight="1" x14ac:dyDescent="0.2">
      <c r="A110" s="105" t="s">
        <v>105</v>
      </c>
      <c r="B110" s="47">
        <f>B106+B107+B108+B109</f>
        <v>4224</v>
      </c>
      <c r="C110" s="47">
        <f>C106+C107+C108+C109</f>
        <v>4156</v>
      </c>
      <c r="D110" s="49">
        <f t="shared" si="95"/>
        <v>8380</v>
      </c>
      <c r="E110" s="47">
        <f>E106+E107+E108+E109</f>
        <v>527</v>
      </c>
      <c r="F110" s="47">
        <f>F106+F107+F108+F109</f>
        <v>505</v>
      </c>
      <c r="G110" s="49">
        <f t="shared" si="61"/>
        <v>1032</v>
      </c>
      <c r="H110" s="48">
        <f t="shared" si="96"/>
        <v>0.12476325757575757</v>
      </c>
      <c r="I110" s="48">
        <f t="shared" si="87"/>
        <v>0.12151106833493744</v>
      </c>
      <c r="J110" s="48">
        <f t="shared" si="88"/>
        <v>0.12315035799522674</v>
      </c>
      <c r="K110" s="47">
        <f>K106+K107+K108+K109</f>
        <v>2634</v>
      </c>
      <c r="L110" s="47">
        <f>L106+L107+L108+L109</f>
        <v>2409</v>
      </c>
      <c r="M110" s="49">
        <f t="shared" si="62"/>
        <v>5043</v>
      </c>
      <c r="N110" s="48">
        <f t="shared" si="89"/>
        <v>0.62357954545454541</v>
      </c>
      <c r="O110" s="48">
        <f t="shared" si="90"/>
        <v>0.57964388835418668</v>
      </c>
      <c r="P110" s="48">
        <f t="shared" si="91"/>
        <v>0.60178997613365159</v>
      </c>
      <c r="Q110" s="47">
        <f>Q106+Q107+Q108+Q109</f>
        <v>1063</v>
      </c>
      <c r="R110" s="47">
        <f>R106+R107+R108+R109</f>
        <v>1242</v>
      </c>
      <c r="S110" s="49">
        <f t="shared" si="63"/>
        <v>2305</v>
      </c>
      <c r="T110" s="48">
        <f t="shared" si="92"/>
        <v>0.25165719696969696</v>
      </c>
      <c r="U110" s="48">
        <f t="shared" si="93"/>
        <v>0.29884504331087586</v>
      </c>
      <c r="V110" s="48">
        <f t="shared" si="94"/>
        <v>0.27505966587112174</v>
      </c>
      <c r="W110" s="46">
        <f>W106+W107+W108+W109</f>
        <v>582</v>
      </c>
      <c r="X110" s="46">
        <f>X106+X107+X108+X109</f>
        <v>676</v>
      </c>
      <c r="Y110" s="46">
        <f t="shared" si="64"/>
        <v>1258</v>
      </c>
      <c r="Z110" s="48">
        <f t="shared" si="65"/>
        <v>0.13778409090909091</v>
      </c>
      <c r="AA110" s="48">
        <f t="shared" si="65"/>
        <v>0.16265640038498555</v>
      </c>
      <c r="AB110" s="48">
        <f t="shared" si="65"/>
        <v>0.15011933174224343</v>
      </c>
    </row>
    <row r="111" spans="1:28" s="55" customFormat="1" ht="28.5" customHeight="1" x14ac:dyDescent="0.2">
      <c r="A111" s="106" t="s">
        <v>81</v>
      </c>
      <c r="B111" s="21">
        <f t="shared" ref="B111:B120" si="100">E111+K111+Q111</f>
        <v>681</v>
      </c>
      <c r="C111" s="21">
        <f t="shared" ref="C111:C120" si="101">F111+L111+R111</f>
        <v>629</v>
      </c>
      <c r="D111" s="22">
        <f t="shared" ref="D111:D124" si="102">B111+C111</f>
        <v>1310</v>
      </c>
      <c r="E111" s="82">
        <v>79</v>
      </c>
      <c r="F111" s="82">
        <v>72</v>
      </c>
      <c r="G111" s="22">
        <f t="shared" si="61"/>
        <v>151</v>
      </c>
      <c r="H111" s="23">
        <f t="shared" ref="H111:H121" si="103">E111/B111</f>
        <v>0.11600587371512482</v>
      </c>
      <c r="I111" s="23">
        <f t="shared" ref="I111:I121" si="104">F111/C111</f>
        <v>0.11446740858505565</v>
      </c>
      <c r="J111" s="23">
        <f t="shared" ref="J111:J121" si="105">G111/D111</f>
        <v>0.11526717557251909</v>
      </c>
      <c r="K111" s="82">
        <v>431</v>
      </c>
      <c r="L111" s="82">
        <v>372</v>
      </c>
      <c r="M111" s="22">
        <f t="shared" si="62"/>
        <v>803</v>
      </c>
      <c r="N111" s="23">
        <f t="shared" ref="N111:N120" si="106">K111/B111</f>
        <v>0.63289280469897213</v>
      </c>
      <c r="O111" s="23">
        <f t="shared" ref="O111:O120" si="107">L111/C111</f>
        <v>0.59141494435612085</v>
      </c>
      <c r="P111" s="23">
        <f t="shared" ref="P111:P120" si="108">M111/D111</f>
        <v>0.61297709923664123</v>
      </c>
      <c r="Q111" s="82">
        <v>171</v>
      </c>
      <c r="R111" s="82">
        <v>185</v>
      </c>
      <c r="S111" s="22">
        <f t="shared" si="63"/>
        <v>356</v>
      </c>
      <c r="T111" s="23">
        <f t="shared" ref="T111:T120" si="109">Q111/B111</f>
        <v>0.25110132158590309</v>
      </c>
      <c r="U111" s="23">
        <f t="shared" ref="U111:U120" si="110">R111/C111</f>
        <v>0.29411764705882354</v>
      </c>
      <c r="V111" s="23">
        <f t="shared" ref="V111:V120" si="111">S111/D111</f>
        <v>0.27175572519083968</v>
      </c>
      <c r="W111" s="84">
        <v>86</v>
      </c>
      <c r="X111" s="84">
        <v>99</v>
      </c>
      <c r="Y111" s="31">
        <f t="shared" si="64"/>
        <v>185</v>
      </c>
      <c r="Z111" s="23">
        <f t="shared" si="65"/>
        <v>0.12628487518355361</v>
      </c>
      <c r="AA111" s="23">
        <f t="shared" si="65"/>
        <v>0.15739268680445151</v>
      </c>
      <c r="AB111" s="23">
        <f t="shared" si="65"/>
        <v>0.14122137404580154</v>
      </c>
    </row>
    <row r="112" spans="1:28" s="55" customFormat="1" ht="28.5" customHeight="1" x14ac:dyDescent="0.2">
      <c r="A112" s="80" t="s">
        <v>82</v>
      </c>
      <c r="B112" s="11">
        <f t="shared" si="100"/>
        <v>383</v>
      </c>
      <c r="C112" s="11">
        <f t="shared" si="101"/>
        <v>398</v>
      </c>
      <c r="D112" s="12">
        <f t="shared" si="102"/>
        <v>781</v>
      </c>
      <c r="E112" s="77">
        <v>46</v>
      </c>
      <c r="F112" s="77">
        <v>51</v>
      </c>
      <c r="G112" s="12">
        <f t="shared" si="61"/>
        <v>97</v>
      </c>
      <c r="H112" s="13">
        <f t="shared" si="103"/>
        <v>0.12010443864229765</v>
      </c>
      <c r="I112" s="13">
        <f t="shared" si="104"/>
        <v>0.12814070351758794</v>
      </c>
      <c r="J112" s="13">
        <f t="shared" si="105"/>
        <v>0.12419974391805377</v>
      </c>
      <c r="K112" s="77">
        <v>249</v>
      </c>
      <c r="L112" s="77">
        <v>237</v>
      </c>
      <c r="M112" s="12">
        <f t="shared" si="62"/>
        <v>486</v>
      </c>
      <c r="N112" s="13">
        <f t="shared" si="106"/>
        <v>0.65013054830287209</v>
      </c>
      <c r="O112" s="13">
        <f t="shared" si="107"/>
        <v>0.59547738693467334</v>
      </c>
      <c r="P112" s="13">
        <f t="shared" si="108"/>
        <v>0.62227912932138285</v>
      </c>
      <c r="Q112" s="77">
        <v>88</v>
      </c>
      <c r="R112" s="77">
        <v>110</v>
      </c>
      <c r="S112" s="12">
        <f t="shared" si="63"/>
        <v>198</v>
      </c>
      <c r="T112" s="13">
        <f t="shared" si="109"/>
        <v>0.2297650130548303</v>
      </c>
      <c r="U112" s="13">
        <f t="shared" si="110"/>
        <v>0.27638190954773867</v>
      </c>
      <c r="V112" s="13">
        <f t="shared" si="111"/>
        <v>0.25352112676056338</v>
      </c>
      <c r="W112" s="80">
        <v>49</v>
      </c>
      <c r="X112" s="80">
        <v>59</v>
      </c>
      <c r="Y112" s="10">
        <f t="shared" si="64"/>
        <v>108</v>
      </c>
      <c r="Z112" s="13">
        <f t="shared" si="65"/>
        <v>0.12793733681462141</v>
      </c>
      <c r="AA112" s="13">
        <f t="shared" si="65"/>
        <v>0.14824120603015076</v>
      </c>
      <c r="AB112" s="13">
        <f t="shared" si="65"/>
        <v>0.1382842509603073</v>
      </c>
    </row>
    <row r="113" spans="1:28" s="55" customFormat="1" ht="28.5" customHeight="1" x14ac:dyDescent="0.2">
      <c r="A113" s="80" t="s">
        <v>83</v>
      </c>
      <c r="B113" s="11">
        <f t="shared" si="100"/>
        <v>595</v>
      </c>
      <c r="C113" s="11">
        <f t="shared" si="101"/>
        <v>584</v>
      </c>
      <c r="D113" s="12">
        <f t="shared" si="102"/>
        <v>1179</v>
      </c>
      <c r="E113" s="77">
        <v>58</v>
      </c>
      <c r="F113" s="77">
        <v>47</v>
      </c>
      <c r="G113" s="12">
        <f t="shared" si="61"/>
        <v>105</v>
      </c>
      <c r="H113" s="13">
        <f t="shared" si="103"/>
        <v>9.7478991596638656E-2</v>
      </c>
      <c r="I113" s="13">
        <f t="shared" si="104"/>
        <v>8.0479452054794523E-2</v>
      </c>
      <c r="J113" s="13">
        <f t="shared" si="105"/>
        <v>8.9058524173027995E-2</v>
      </c>
      <c r="K113" s="77">
        <v>363</v>
      </c>
      <c r="L113" s="77">
        <v>336</v>
      </c>
      <c r="M113" s="12">
        <f t="shared" si="62"/>
        <v>699</v>
      </c>
      <c r="N113" s="13">
        <f t="shared" si="106"/>
        <v>0.61008403361344543</v>
      </c>
      <c r="O113" s="13">
        <f t="shared" si="107"/>
        <v>0.57534246575342463</v>
      </c>
      <c r="P113" s="13">
        <f t="shared" si="108"/>
        <v>0.59287531806615779</v>
      </c>
      <c r="Q113" s="77">
        <v>174</v>
      </c>
      <c r="R113" s="77">
        <v>201</v>
      </c>
      <c r="S113" s="12">
        <f t="shared" si="63"/>
        <v>375</v>
      </c>
      <c r="T113" s="13">
        <f t="shared" si="109"/>
        <v>0.29243697478991598</v>
      </c>
      <c r="U113" s="13">
        <f t="shared" si="110"/>
        <v>0.34417808219178081</v>
      </c>
      <c r="V113" s="13">
        <f t="shared" si="111"/>
        <v>0.31806615776081426</v>
      </c>
      <c r="W113" s="80">
        <v>69</v>
      </c>
      <c r="X113" s="80">
        <v>107</v>
      </c>
      <c r="Y113" s="10">
        <f t="shared" si="64"/>
        <v>176</v>
      </c>
      <c r="Z113" s="13">
        <f t="shared" si="65"/>
        <v>0.11596638655462185</v>
      </c>
      <c r="AA113" s="13">
        <f t="shared" si="65"/>
        <v>0.18321917808219179</v>
      </c>
      <c r="AB113" s="13">
        <f t="shared" si="65"/>
        <v>0.14927905004240882</v>
      </c>
    </row>
    <row r="114" spans="1:28" s="55" customFormat="1" ht="28.5" customHeight="1" x14ac:dyDescent="0.2">
      <c r="A114" s="80" t="s">
        <v>84</v>
      </c>
      <c r="B114" s="11">
        <f t="shared" si="100"/>
        <v>324</v>
      </c>
      <c r="C114" s="11">
        <f t="shared" si="101"/>
        <v>362</v>
      </c>
      <c r="D114" s="12">
        <f t="shared" si="102"/>
        <v>686</v>
      </c>
      <c r="E114" s="77">
        <v>60</v>
      </c>
      <c r="F114" s="77">
        <v>67</v>
      </c>
      <c r="G114" s="12">
        <f t="shared" si="61"/>
        <v>127</v>
      </c>
      <c r="H114" s="13">
        <f t="shared" si="103"/>
        <v>0.18518518518518517</v>
      </c>
      <c r="I114" s="13">
        <f t="shared" si="104"/>
        <v>0.18508287292817679</v>
      </c>
      <c r="J114" s="13">
        <f t="shared" si="105"/>
        <v>0.18513119533527697</v>
      </c>
      <c r="K114" s="77">
        <v>191</v>
      </c>
      <c r="L114" s="77">
        <v>200</v>
      </c>
      <c r="M114" s="12">
        <f t="shared" si="62"/>
        <v>391</v>
      </c>
      <c r="N114" s="13">
        <f t="shared" si="106"/>
        <v>0.58950617283950613</v>
      </c>
      <c r="O114" s="13">
        <f t="shared" si="107"/>
        <v>0.5524861878453039</v>
      </c>
      <c r="P114" s="13">
        <f t="shared" si="108"/>
        <v>0.56997084548104959</v>
      </c>
      <c r="Q114" s="77">
        <v>73</v>
      </c>
      <c r="R114" s="77">
        <v>95</v>
      </c>
      <c r="S114" s="12">
        <f t="shared" si="63"/>
        <v>168</v>
      </c>
      <c r="T114" s="13">
        <f t="shared" si="109"/>
        <v>0.22530864197530864</v>
      </c>
      <c r="U114" s="13">
        <f t="shared" si="110"/>
        <v>0.26243093922651933</v>
      </c>
      <c r="V114" s="13">
        <f t="shared" si="111"/>
        <v>0.24489795918367346</v>
      </c>
      <c r="W114" s="80">
        <v>43</v>
      </c>
      <c r="X114" s="80">
        <v>60</v>
      </c>
      <c r="Y114" s="10">
        <f t="shared" si="64"/>
        <v>103</v>
      </c>
      <c r="Z114" s="13">
        <f t="shared" si="65"/>
        <v>0.13271604938271606</v>
      </c>
      <c r="AA114" s="13">
        <f t="shared" si="65"/>
        <v>0.16574585635359115</v>
      </c>
      <c r="AB114" s="13">
        <f t="shared" si="65"/>
        <v>0.15014577259475217</v>
      </c>
    </row>
    <row r="115" spans="1:28" s="55" customFormat="1" ht="28.5" customHeight="1" x14ac:dyDescent="0.2">
      <c r="A115" s="80" t="s">
        <v>85</v>
      </c>
      <c r="B115" s="11">
        <f t="shared" si="100"/>
        <v>157</v>
      </c>
      <c r="C115" s="11">
        <f t="shared" si="101"/>
        <v>141</v>
      </c>
      <c r="D115" s="12">
        <f t="shared" si="102"/>
        <v>298</v>
      </c>
      <c r="E115" s="77">
        <v>17</v>
      </c>
      <c r="F115" s="77">
        <v>11</v>
      </c>
      <c r="G115" s="12">
        <f t="shared" si="61"/>
        <v>28</v>
      </c>
      <c r="H115" s="13">
        <f t="shared" si="103"/>
        <v>0.10828025477707007</v>
      </c>
      <c r="I115" s="13">
        <f t="shared" si="104"/>
        <v>7.8014184397163122E-2</v>
      </c>
      <c r="J115" s="13">
        <f t="shared" si="105"/>
        <v>9.3959731543624164E-2</v>
      </c>
      <c r="K115" s="77">
        <v>107</v>
      </c>
      <c r="L115" s="77">
        <v>81</v>
      </c>
      <c r="M115" s="12">
        <f t="shared" si="62"/>
        <v>188</v>
      </c>
      <c r="N115" s="13">
        <f t="shared" si="106"/>
        <v>0.68152866242038213</v>
      </c>
      <c r="O115" s="13">
        <f t="shared" si="107"/>
        <v>0.57446808510638303</v>
      </c>
      <c r="P115" s="13">
        <f t="shared" si="108"/>
        <v>0.63087248322147649</v>
      </c>
      <c r="Q115" s="77">
        <v>33</v>
      </c>
      <c r="R115" s="77">
        <v>49</v>
      </c>
      <c r="S115" s="12">
        <f t="shared" si="63"/>
        <v>82</v>
      </c>
      <c r="T115" s="13">
        <f t="shared" si="109"/>
        <v>0.21019108280254778</v>
      </c>
      <c r="U115" s="13">
        <f t="shared" si="110"/>
        <v>0.3475177304964539</v>
      </c>
      <c r="V115" s="13">
        <f t="shared" si="111"/>
        <v>0.27516778523489932</v>
      </c>
      <c r="W115" s="80">
        <v>22</v>
      </c>
      <c r="X115" s="80">
        <v>32</v>
      </c>
      <c r="Y115" s="10">
        <f t="shared" si="64"/>
        <v>54</v>
      </c>
      <c r="Z115" s="13">
        <f t="shared" si="65"/>
        <v>0.14012738853503184</v>
      </c>
      <c r="AA115" s="13">
        <f t="shared" si="65"/>
        <v>0.22695035460992907</v>
      </c>
      <c r="AB115" s="13">
        <f t="shared" si="65"/>
        <v>0.18120805369127516</v>
      </c>
    </row>
    <row r="116" spans="1:28" s="55" customFormat="1" ht="28.5" customHeight="1" x14ac:dyDescent="0.2">
      <c r="A116" s="80" t="s">
        <v>86</v>
      </c>
      <c r="B116" s="11">
        <f t="shared" si="100"/>
        <v>99</v>
      </c>
      <c r="C116" s="11">
        <f t="shared" si="101"/>
        <v>88</v>
      </c>
      <c r="D116" s="12">
        <f t="shared" si="102"/>
        <v>187</v>
      </c>
      <c r="E116" s="77">
        <v>14</v>
      </c>
      <c r="F116" s="77">
        <v>13</v>
      </c>
      <c r="G116" s="12">
        <f t="shared" si="61"/>
        <v>27</v>
      </c>
      <c r="H116" s="13">
        <f t="shared" si="103"/>
        <v>0.14141414141414141</v>
      </c>
      <c r="I116" s="13">
        <f t="shared" si="104"/>
        <v>0.14772727272727273</v>
      </c>
      <c r="J116" s="13">
        <f t="shared" si="105"/>
        <v>0.14438502673796791</v>
      </c>
      <c r="K116" s="77">
        <v>55</v>
      </c>
      <c r="L116" s="77">
        <v>48</v>
      </c>
      <c r="M116" s="12">
        <f t="shared" si="62"/>
        <v>103</v>
      </c>
      <c r="N116" s="13">
        <f t="shared" si="106"/>
        <v>0.55555555555555558</v>
      </c>
      <c r="O116" s="13">
        <f t="shared" si="107"/>
        <v>0.54545454545454541</v>
      </c>
      <c r="P116" s="13">
        <f t="shared" si="108"/>
        <v>0.55080213903743314</v>
      </c>
      <c r="Q116" s="77">
        <v>30</v>
      </c>
      <c r="R116" s="77">
        <v>27</v>
      </c>
      <c r="S116" s="12">
        <f t="shared" si="63"/>
        <v>57</v>
      </c>
      <c r="T116" s="13">
        <f t="shared" si="109"/>
        <v>0.30303030303030304</v>
      </c>
      <c r="U116" s="13">
        <f t="shared" si="110"/>
        <v>0.30681818181818182</v>
      </c>
      <c r="V116" s="13">
        <f t="shared" si="111"/>
        <v>0.30481283422459893</v>
      </c>
      <c r="W116" s="80">
        <v>13</v>
      </c>
      <c r="X116" s="80">
        <v>16</v>
      </c>
      <c r="Y116" s="10">
        <f t="shared" si="64"/>
        <v>29</v>
      </c>
      <c r="Z116" s="13">
        <f t="shared" si="65"/>
        <v>0.13131313131313133</v>
      </c>
      <c r="AA116" s="13">
        <f t="shared" si="65"/>
        <v>0.18181818181818182</v>
      </c>
      <c r="AB116" s="13">
        <f t="shared" si="65"/>
        <v>0.15508021390374332</v>
      </c>
    </row>
    <row r="117" spans="1:28" s="55" customFormat="1" ht="28.5" customHeight="1" x14ac:dyDescent="0.2">
      <c r="A117" s="80" t="s">
        <v>87</v>
      </c>
      <c r="B117" s="11">
        <f t="shared" si="100"/>
        <v>544</v>
      </c>
      <c r="C117" s="11">
        <f t="shared" si="101"/>
        <v>477</v>
      </c>
      <c r="D117" s="12">
        <f t="shared" si="102"/>
        <v>1021</v>
      </c>
      <c r="E117" s="77">
        <v>67</v>
      </c>
      <c r="F117" s="77">
        <v>46</v>
      </c>
      <c r="G117" s="12">
        <f t="shared" si="61"/>
        <v>113</v>
      </c>
      <c r="H117" s="13">
        <f t="shared" si="103"/>
        <v>0.12316176470588236</v>
      </c>
      <c r="I117" s="13">
        <f t="shared" si="104"/>
        <v>9.6436058700209645E-2</v>
      </c>
      <c r="J117" s="13">
        <f t="shared" si="105"/>
        <v>0.11067580803134182</v>
      </c>
      <c r="K117" s="77">
        <v>361</v>
      </c>
      <c r="L117" s="77">
        <v>301</v>
      </c>
      <c r="M117" s="12">
        <f t="shared" si="62"/>
        <v>662</v>
      </c>
      <c r="N117" s="13">
        <f t="shared" si="106"/>
        <v>0.66360294117647056</v>
      </c>
      <c r="O117" s="13">
        <f t="shared" si="107"/>
        <v>0.63102725366876311</v>
      </c>
      <c r="P117" s="13">
        <f t="shared" si="108"/>
        <v>0.64838393731635646</v>
      </c>
      <c r="Q117" s="77">
        <v>116</v>
      </c>
      <c r="R117" s="77">
        <v>130</v>
      </c>
      <c r="S117" s="12">
        <f t="shared" si="63"/>
        <v>246</v>
      </c>
      <c r="T117" s="13">
        <f t="shared" si="109"/>
        <v>0.21323529411764705</v>
      </c>
      <c r="U117" s="13">
        <f t="shared" si="110"/>
        <v>0.27253668763102723</v>
      </c>
      <c r="V117" s="13">
        <f t="shared" si="111"/>
        <v>0.24094025465230168</v>
      </c>
      <c r="W117" s="80">
        <v>48</v>
      </c>
      <c r="X117" s="80">
        <v>65</v>
      </c>
      <c r="Y117" s="10">
        <f t="shared" si="64"/>
        <v>113</v>
      </c>
      <c r="Z117" s="13">
        <f t="shared" si="65"/>
        <v>8.8235294117647065E-2</v>
      </c>
      <c r="AA117" s="13">
        <f t="shared" si="65"/>
        <v>0.13626834381551362</v>
      </c>
      <c r="AB117" s="13">
        <f t="shared" si="65"/>
        <v>0.11067580803134182</v>
      </c>
    </row>
    <row r="118" spans="1:28" s="55" customFormat="1" ht="28.5" customHeight="1" x14ac:dyDescent="0.2">
      <c r="A118" s="80" t="s">
        <v>88</v>
      </c>
      <c r="B118" s="11">
        <f t="shared" si="100"/>
        <v>150</v>
      </c>
      <c r="C118" s="11">
        <f t="shared" si="101"/>
        <v>154</v>
      </c>
      <c r="D118" s="12">
        <f t="shared" si="102"/>
        <v>304</v>
      </c>
      <c r="E118" s="77">
        <v>15</v>
      </c>
      <c r="F118" s="77">
        <v>17</v>
      </c>
      <c r="G118" s="12">
        <f t="shared" si="61"/>
        <v>32</v>
      </c>
      <c r="H118" s="13">
        <f t="shared" si="103"/>
        <v>0.1</v>
      </c>
      <c r="I118" s="13">
        <f t="shared" si="104"/>
        <v>0.11038961038961038</v>
      </c>
      <c r="J118" s="13">
        <f t="shared" si="105"/>
        <v>0.10526315789473684</v>
      </c>
      <c r="K118" s="77">
        <v>104</v>
      </c>
      <c r="L118" s="77">
        <v>100</v>
      </c>
      <c r="M118" s="12">
        <f t="shared" si="62"/>
        <v>204</v>
      </c>
      <c r="N118" s="13">
        <f t="shared" si="106"/>
        <v>0.69333333333333336</v>
      </c>
      <c r="O118" s="13">
        <f t="shared" si="107"/>
        <v>0.64935064935064934</v>
      </c>
      <c r="P118" s="13">
        <f t="shared" si="108"/>
        <v>0.67105263157894735</v>
      </c>
      <c r="Q118" s="77">
        <v>31</v>
      </c>
      <c r="R118" s="77">
        <v>37</v>
      </c>
      <c r="S118" s="12">
        <f t="shared" si="63"/>
        <v>68</v>
      </c>
      <c r="T118" s="13">
        <f t="shared" si="109"/>
        <v>0.20666666666666667</v>
      </c>
      <c r="U118" s="13">
        <f t="shared" si="110"/>
        <v>0.24025974025974026</v>
      </c>
      <c r="V118" s="13">
        <f t="shared" si="111"/>
        <v>0.22368421052631579</v>
      </c>
      <c r="W118" s="80">
        <v>9</v>
      </c>
      <c r="X118" s="80">
        <v>16</v>
      </c>
      <c r="Y118" s="10">
        <f t="shared" si="64"/>
        <v>25</v>
      </c>
      <c r="Z118" s="13">
        <f t="shared" si="65"/>
        <v>0.06</v>
      </c>
      <c r="AA118" s="13">
        <f t="shared" si="65"/>
        <v>0.1038961038961039</v>
      </c>
      <c r="AB118" s="13">
        <f t="shared" si="65"/>
        <v>8.2236842105263164E-2</v>
      </c>
    </row>
    <row r="119" spans="1:28" s="55" customFormat="1" ht="28.5" customHeight="1" x14ac:dyDescent="0.2">
      <c r="A119" s="80" t="s">
        <v>89</v>
      </c>
      <c r="B119" s="11">
        <f t="shared" si="100"/>
        <v>1045</v>
      </c>
      <c r="C119" s="11">
        <f t="shared" si="101"/>
        <v>1178</v>
      </c>
      <c r="D119" s="12">
        <f t="shared" si="102"/>
        <v>2223</v>
      </c>
      <c r="E119" s="77">
        <v>78</v>
      </c>
      <c r="F119" s="77">
        <v>79</v>
      </c>
      <c r="G119" s="12">
        <f t="shared" si="61"/>
        <v>157</v>
      </c>
      <c r="H119" s="13">
        <f t="shared" si="103"/>
        <v>7.4641148325358855E-2</v>
      </c>
      <c r="I119" s="13">
        <f t="shared" si="104"/>
        <v>6.7062818336162983E-2</v>
      </c>
      <c r="J119" s="13">
        <f t="shared" si="105"/>
        <v>7.0625281151596941E-2</v>
      </c>
      <c r="K119" s="77">
        <v>488</v>
      </c>
      <c r="L119" s="77">
        <v>568</v>
      </c>
      <c r="M119" s="12">
        <f t="shared" si="62"/>
        <v>1056</v>
      </c>
      <c r="N119" s="13">
        <f t="shared" si="106"/>
        <v>0.46698564593301434</v>
      </c>
      <c r="O119" s="13">
        <f t="shared" si="107"/>
        <v>0.48217317487266553</v>
      </c>
      <c r="P119" s="13">
        <f t="shared" si="108"/>
        <v>0.47503373819163291</v>
      </c>
      <c r="Q119" s="77">
        <v>479</v>
      </c>
      <c r="R119" s="77">
        <v>531</v>
      </c>
      <c r="S119" s="12">
        <f t="shared" si="63"/>
        <v>1010</v>
      </c>
      <c r="T119" s="13">
        <f t="shared" si="109"/>
        <v>0.45837320574162682</v>
      </c>
      <c r="U119" s="13">
        <f t="shared" si="110"/>
        <v>0.45076400679117146</v>
      </c>
      <c r="V119" s="13">
        <f t="shared" si="111"/>
        <v>0.45434098065677014</v>
      </c>
      <c r="W119" s="80">
        <v>189</v>
      </c>
      <c r="X119" s="80">
        <v>224</v>
      </c>
      <c r="Y119" s="10">
        <f t="shared" si="64"/>
        <v>413</v>
      </c>
      <c r="Z119" s="13">
        <f t="shared" si="65"/>
        <v>0.18086124401913875</v>
      </c>
      <c r="AA119" s="13">
        <f t="shared" si="65"/>
        <v>0.19015280135823429</v>
      </c>
      <c r="AB119" s="13">
        <f t="shared" si="65"/>
        <v>0.18578497525865947</v>
      </c>
    </row>
    <row r="120" spans="1:28" s="55" customFormat="1" ht="28.5" customHeight="1" x14ac:dyDescent="0.2">
      <c r="A120" s="102" t="s">
        <v>90</v>
      </c>
      <c r="B120" s="18">
        <f t="shared" si="100"/>
        <v>804</v>
      </c>
      <c r="C120" s="18">
        <f t="shared" si="101"/>
        <v>781</v>
      </c>
      <c r="D120" s="19">
        <f t="shared" si="102"/>
        <v>1585</v>
      </c>
      <c r="E120" s="83">
        <v>171</v>
      </c>
      <c r="F120" s="83">
        <v>150</v>
      </c>
      <c r="G120" s="19">
        <f t="shared" si="61"/>
        <v>321</v>
      </c>
      <c r="H120" s="25">
        <f t="shared" si="103"/>
        <v>0.21268656716417911</v>
      </c>
      <c r="I120" s="25">
        <f t="shared" si="104"/>
        <v>0.19206145966709348</v>
      </c>
      <c r="J120" s="25">
        <f t="shared" si="105"/>
        <v>0.2025236593059937</v>
      </c>
      <c r="K120" s="83">
        <v>485</v>
      </c>
      <c r="L120" s="83">
        <v>467</v>
      </c>
      <c r="M120" s="19">
        <f t="shared" si="62"/>
        <v>952</v>
      </c>
      <c r="N120" s="25">
        <f t="shared" si="106"/>
        <v>0.60323383084577109</v>
      </c>
      <c r="O120" s="25">
        <f t="shared" si="107"/>
        <v>0.59795134443021769</v>
      </c>
      <c r="P120" s="25">
        <f t="shared" si="108"/>
        <v>0.60063091482649844</v>
      </c>
      <c r="Q120" s="83">
        <v>148</v>
      </c>
      <c r="R120" s="83">
        <v>164</v>
      </c>
      <c r="S120" s="19">
        <f t="shared" si="63"/>
        <v>312</v>
      </c>
      <c r="T120" s="25">
        <f t="shared" si="109"/>
        <v>0.18407960199004975</v>
      </c>
      <c r="U120" s="25">
        <f t="shared" si="110"/>
        <v>0.20998719590268886</v>
      </c>
      <c r="V120" s="25">
        <f t="shared" si="111"/>
        <v>0.19684542586750789</v>
      </c>
      <c r="W120" s="81">
        <v>60</v>
      </c>
      <c r="X120" s="81">
        <v>73</v>
      </c>
      <c r="Y120" s="27">
        <f t="shared" si="64"/>
        <v>133</v>
      </c>
      <c r="Z120" s="25">
        <f t="shared" si="65"/>
        <v>7.4626865671641784E-2</v>
      </c>
      <c r="AA120" s="25">
        <f t="shared" si="65"/>
        <v>9.3469910371318826E-2</v>
      </c>
      <c r="AB120" s="25">
        <f t="shared" si="65"/>
        <v>8.3911671924290221E-2</v>
      </c>
    </row>
    <row r="121" spans="1:28" s="55" customFormat="1" ht="28.5" customHeight="1" x14ac:dyDescent="0.2">
      <c r="A121" s="105" t="s">
        <v>106</v>
      </c>
      <c r="B121" s="47">
        <f>SUM(B111:B120)</f>
        <v>4782</v>
      </c>
      <c r="C121" s="47">
        <f>SUM(C111:C120)</f>
        <v>4792</v>
      </c>
      <c r="D121" s="49">
        <f t="shared" si="102"/>
        <v>9574</v>
      </c>
      <c r="E121" s="47">
        <f>SUM(E111:E120)</f>
        <v>605</v>
      </c>
      <c r="F121" s="47">
        <f>SUM(F111:F120)</f>
        <v>553</v>
      </c>
      <c r="G121" s="49">
        <f t="shared" si="61"/>
        <v>1158</v>
      </c>
      <c r="H121" s="48">
        <f t="shared" si="103"/>
        <v>0.12651610204935174</v>
      </c>
      <c r="I121" s="48">
        <f t="shared" si="104"/>
        <v>0.11540066777963272</v>
      </c>
      <c r="J121" s="48">
        <f t="shared" si="105"/>
        <v>0.12095257990390641</v>
      </c>
      <c r="K121" s="47">
        <f>SUM(K111:K120)</f>
        <v>2834</v>
      </c>
      <c r="L121" s="47">
        <f>SUM(L111:L120)</f>
        <v>2710</v>
      </c>
      <c r="M121" s="49">
        <f t="shared" si="62"/>
        <v>5544</v>
      </c>
      <c r="N121" s="48">
        <f t="shared" ref="N121:P125" si="112">K121/B121</f>
        <v>0.59263906315349224</v>
      </c>
      <c r="O121" s="48">
        <f t="shared" si="112"/>
        <v>0.56552587646076791</v>
      </c>
      <c r="P121" s="48">
        <f t="shared" si="112"/>
        <v>0.57906831000626702</v>
      </c>
      <c r="Q121" s="47">
        <f>SUM(Q111:Q120)</f>
        <v>1343</v>
      </c>
      <c r="R121" s="47">
        <f>SUM(R111:R120)</f>
        <v>1529</v>
      </c>
      <c r="S121" s="49">
        <f t="shared" si="63"/>
        <v>2872</v>
      </c>
      <c r="T121" s="48">
        <f t="shared" ref="T121:V125" si="113">Q121/B121</f>
        <v>0.280844834797156</v>
      </c>
      <c r="U121" s="48">
        <f t="shared" si="113"/>
        <v>0.31907345575959933</v>
      </c>
      <c r="V121" s="48">
        <f t="shared" si="113"/>
        <v>0.29997911008982664</v>
      </c>
      <c r="W121" s="47">
        <f>SUM(W111:W120)</f>
        <v>588</v>
      </c>
      <c r="X121" s="47">
        <f>SUM(X111:X120)</f>
        <v>751</v>
      </c>
      <c r="Y121" s="52">
        <f t="shared" si="64"/>
        <v>1339</v>
      </c>
      <c r="Z121" s="48">
        <f t="shared" si="65"/>
        <v>0.12296110414052698</v>
      </c>
      <c r="AA121" s="48">
        <f t="shared" si="65"/>
        <v>0.15671953255425711</v>
      </c>
      <c r="AB121" s="48">
        <f t="shared" si="65"/>
        <v>0.13985794861082099</v>
      </c>
    </row>
    <row r="122" spans="1:28" ht="28.5" customHeight="1" x14ac:dyDescent="0.2">
      <c r="A122" s="101" t="s">
        <v>118</v>
      </c>
      <c r="B122" s="17">
        <f t="shared" ref="B122:C124" si="114">E122+K122+Q122</f>
        <v>998</v>
      </c>
      <c r="C122" s="17">
        <f t="shared" si="114"/>
        <v>993</v>
      </c>
      <c r="D122" s="17">
        <f t="shared" si="102"/>
        <v>1991</v>
      </c>
      <c r="E122" s="101">
        <v>262</v>
      </c>
      <c r="F122" s="101">
        <v>236</v>
      </c>
      <c r="G122" s="17">
        <f t="shared" si="61"/>
        <v>498</v>
      </c>
      <c r="H122" s="44">
        <f t="shared" ref="H122:J125" si="115">E122/B122</f>
        <v>0.26252505010020039</v>
      </c>
      <c r="I122" s="44">
        <f t="shared" si="115"/>
        <v>0.23766364551863042</v>
      </c>
      <c r="J122" s="44">
        <f t="shared" si="115"/>
        <v>0.25012556504269212</v>
      </c>
      <c r="K122" s="101">
        <v>683</v>
      </c>
      <c r="L122" s="101">
        <v>680</v>
      </c>
      <c r="M122" s="17">
        <f t="shared" si="62"/>
        <v>1363</v>
      </c>
      <c r="N122" s="44">
        <f t="shared" si="112"/>
        <v>0.68436873747494986</v>
      </c>
      <c r="O122" s="44">
        <f t="shared" si="112"/>
        <v>0.68479355488418936</v>
      </c>
      <c r="P122" s="44">
        <f t="shared" si="112"/>
        <v>0.68458061275740834</v>
      </c>
      <c r="Q122" s="101">
        <v>53</v>
      </c>
      <c r="R122" s="101">
        <v>77</v>
      </c>
      <c r="S122" s="19">
        <f t="shared" si="63"/>
        <v>130</v>
      </c>
      <c r="T122" s="44">
        <f t="shared" si="113"/>
        <v>5.3106212424849697E-2</v>
      </c>
      <c r="U122" s="44">
        <f t="shared" si="113"/>
        <v>7.7542799597180259E-2</v>
      </c>
      <c r="V122" s="44">
        <f t="shared" si="113"/>
        <v>6.5293822199899543E-2</v>
      </c>
      <c r="W122" s="101">
        <v>19</v>
      </c>
      <c r="X122" s="101">
        <v>43</v>
      </c>
      <c r="Y122" s="17">
        <f t="shared" si="64"/>
        <v>62</v>
      </c>
      <c r="Z122" s="44">
        <f t="shared" ref="Z122:AB125" si="116">W122/B122</f>
        <v>1.9038076152304611E-2</v>
      </c>
      <c r="AA122" s="44">
        <f t="shared" si="116"/>
        <v>4.3303121852970798E-2</v>
      </c>
      <c r="AB122" s="44">
        <f t="shared" si="116"/>
        <v>3.11401305876444E-2</v>
      </c>
    </row>
    <row r="123" spans="1:28" s="55" customFormat="1" ht="28.5" customHeight="1" x14ac:dyDescent="0.2">
      <c r="A123" s="106" t="s">
        <v>120</v>
      </c>
      <c r="B123" s="21">
        <f t="shared" si="114"/>
        <v>569</v>
      </c>
      <c r="C123" s="21">
        <f t="shared" si="114"/>
        <v>607</v>
      </c>
      <c r="D123" s="22">
        <f t="shared" si="102"/>
        <v>1176</v>
      </c>
      <c r="E123" s="82">
        <v>138</v>
      </c>
      <c r="F123" s="82">
        <v>129</v>
      </c>
      <c r="G123" s="22">
        <f t="shared" si="61"/>
        <v>267</v>
      </c>
      <c r="H123" s="23">
        <f t="shared" si="115"/>
        <v>0.24253075571177504</v>
      </c>
      <c r="I123" s="23">
        <f t="shared" si="115"/>
        <v>0.21252059308072488</v>
      </c>
      <c r="J123" s="23">
        <f t="shared" si="115"/>
        <v>0.22704081632653061</v>
      </c>
      <c r="K123" s="82">
        <v>387</v>
      </c>
      <c r="L123" s="82">
        <v>433</v>
      </c>
      <c r="M123" s="22">
        <f t="shared" si="62"/>
        <v>820</v>
      </c>
      <c r="N123" s="23">
        <f t="shared" si="112"/>
        <v>0.68014059753954303</v>
      </c>
      <c r="O123" s="23">
        <f t="shared" si="112"/>
        <v>0.71334431630971995</v>
      </c>
      <c r="P123" s="23">
        <f t="shared" si="112"/>
        <v>0.69727891156462585</v>
      </c>
      <c r="Q123" s="82">
        <v>44</v>
      </c>
      <c r="R123" s="82">
        <v>45</v>
      </c>
      <c r="S123" s="22">
        <f t="shared" si="63"/>
        <v>89</v>
      </c>
      <c r="T123" s="23">
        <f t="shared" si="113"/>
        <v>7.7328646748681895E-2</v>
      </c>
      <c r="U123" s="23">
        <f t="shared" si="113"/>
        <v>7.4135090609555185E-2</v>
      </c>
      <c r="V123" s="23">
        <f t="shared" si="113"/>
        <v>7.5680272108843538E-2</v>
      </c>
      <c r="W123" s="84">
        <v>17</v>
      </c>
      <c r="X123" s="84">
        <v>18</v>
      </c>
      <c r="Y123" s="31">
        <f t="shared" si="64"/>
        <v>35</v>
      </c>
      <c r="Z123" s="23">
        <f t="shared" si="116"/>
        <v>2.9876977152899824E-2</v>
      </c>
      <c r="AA123" s="23">
        <f t="shared" si="116"/>
        <v>2.9654036243822075E-2</v>
      </c>
      <c r="AB123" s="23">
        <f t="shared" si="116"/>
        <v>2.976190476190476E-2</v>
      </c>
    </row>
    <row r="124" spans="1:28" s="55" customFormat="1" ht="28.5" customHeight="1" x14ac:dyDescent="0.2">
      <c r="A124" s="104" t="s">
        <v>121</v>
      </c>
      <c r="B124" s="14">
        <f t="shared" si="114"/>
        <v>1504</v>
      </c>
      <c r="C124" s="14">
        <f t="shared" si="114"/>
        <v>1440</v>
      </c>
      <c r="D124" s="15">
        <f t="shared" si="102"/>
        <v>2944</v>
      </c>
      <c r="E124" s="78">
        <v>384</v>
      </c>
      <c r="F124" s="78">
        <v>349</v>
      </c>
      <c r="G124" s="15">
        <f t="shared" si="61"/>
        <v>733</v>
      </c>
      <c r="H124" s="16">
        <f t="shared" si="115"/>
        <v>0.25531914893617019</v>
      </c>
      <c r="I124" s="16">
        <f t="shared" si="115"/>
        <v>0.24236111111111111</v>
      </c>
      <c r="J124" s="16">
        <f t="shared" si="115"/>
        <v>0.24898097826086957</v>
      </c>
      <c r="K124" s="78">
        <v>1011</v>
      </c>
      <c r="L124" s="78">
        <v>960</v>
      </c>
      <c r="M124" s="15">
        <f t="shared" si="62"/>
        <v>1971</v>
      </c>
      <c r="N124" s="16">
        <f t="shared" si="112"/>
        <v>0.67220744680851063</v>
      </c>
      <c r="O124" s="16">
        <f t="shared" si="112"/>
        <v>0.66666666666666663</v>
      </c>
      <c r="P124" s="16">
        <f t="shared" si="112"/>
        <v>0.66949728260869568</v>
      </c>
      <c r="Q124" s="78">
        <v>109</v>
      </c>
      <c r="R124" s="78">
        <v>131</v>
      </c>
      <c r="S124" s="15">
        <f t="shared" si="63"/>
        <v>240</v>
      </c>
      <c r="T124" s="16">
        <f t="shared" si="113"/>
        <v>7.2473404255319146E-2</v>
      </c>
      <c r="U124" s="16">
        <f t="shared" si="113"/>
        <v>9.0972222222222218E-2</v>
      </c>
      <c r="V124" s="16">
        <f t="shared" si="113"/>
        <v>8.1521739130434784E-2</v>
      </c>
      <c r="W124" s="81">
        <v>49</v>
      </c>
      <c r="X124" s="81">
        <v>67</v>
      </c>
      <c r="Y124" s="27">
        <f t="shared" si="64"/>
        <v>116</v>
      </c>
      <c r="Z124" s="16">
        <f t="shared" si="116"/>
        <v>3.2579787234042555E-2</v>
      </c>
      <c r="AA124" s="16">
        <f t="shared" si="116"/>
        <v>4.6527777777777779E-2</v>
      </c>
      <c r="AB124" s="16">
        <f t="shared" si="116"/>
        <v>3.940217391304348E-2</v>
      </c>
    </row>
    <row r="125" spans="1:28" s="55" customFormat="1" ht="28.5" customHeight="1" x14ac:dyDescent="0.2">
      <c r="A125" s="105" t="s">
        <v>122</v>
      </c>
      <c r="B125" s="47">
        <f>B123+B124</f>
        <v>2073</v>
      </c>
      <c r="C125" s="47">
        <f>C123+C124</f>
        <v>2047</v>
      </c>
      <c r="D125" s="49">
        <f>B125+C125</f>
        <v>4120</v>
      </c>
      <c r="E125" s="47">
        <f>E123+E124</f>
        <v>522</v>
      </c>
      <c r="F125" s="47">
        <f>F123+F124</f>
        <v>478</v>
      </c>
      <c r="G125" s="49">
        <f>E125+F125</f>
        <v>1000</v>
      </c>
      <c r="H125" s="48">
        <f t="shared" si="115"/>
        <v>0.25180897250361794</v>
      </c>
      <c r="I125" s="48">
        <f t="shared" si="115"/>
        <v>0.2335124572545188</v>
      </c>
      <c r="J125" s="48">
        <f t="shared" si="115"/>
        <v>0.24271844660194175</v>
      </c>
      <c r="K125" s="47">
        <f>K123+K124</f>
        <v>1398</v>
      </c>
      <c r="L125" s="47">
        <f>L123+L124</f>
        <v>1393</v>
      </c>
      <c r="M125" s="49">
        <f>K125+L125</f>
        <v>2791</v>
      </c>
      <c r="N125" s="48">
        <f t="shared" si="112"/>
        <v>0.67438494934876991</v>
      </c>
      <c r="O125" s="48">
        <f t="shared" si="112"/>
        <v>0.6805080605764533</v>
      </c>
      <c r="P125" s="48">
        <f t="shared" si="112"/>
        <v>0.67742718446601946</v>
      </c>
      <c r="Q125" s="47">
        <f>Q123+Q124</f>
        <v>153</v>
      </c>
      <c r="R125" s="47">
        <f>R123+R124</f>
        <v>176</v>
      </c>
      <c r="S125" s="49">
        <f>Q125+R125</f>
        <v>329</v>
      </c>
      <c r="T125" s="48">
        <f t="shared" si="113"/>
        <v>7.3806078147612156E-2</v>
      </c>
      <c r="U125" s="48">
        <f t="shared" si="113"/>
        <v>8.5979482169027843E-2</v>
      </c>
      <c r="V125" s="48">
        <f t="shared" si="113"/>
        <v>7.985436893203883E-2</v>
      </c>
      <c r="W125" s="46">
        <f>W123+W124</f>
        <v>66</v>
      </c>
      <c r="X125" s="46">
        <f>X123+X124</f>
        <v>85</v>
      </c>
      <c r="Y125" s="46">
        <f>W125+X125</f>
        <v>151</v>
      </c>
      <c r="Z125" s="48">
        <f t="shared" si="116"/>
        <v>3.1837916063675829E-2</v>
      </c>
      <c r="AA125" s="48">
        <f t="shared" si="116"/>
        <v>4.1524181729360038E-2</v>
      </c>
      <c r="AB125" s="48">
        <f t="shared" si="116"/>
        <v>3.6650485436893206E-2</v>
      </c>
    </row>
    <row r="126" spans="1:28" ht="28.5" customHeight="1" x14ac:dyDescent="0.2">
      <c r="A126" s="101" t="s">
        <v>119</v>
      </c>
      <c r="B126" s="17">
        <f>E126+K126+Q126</f>
        <v>664</v>
      </c>
      <c r="C126" s="17">
        <f>F126+L126+R126</f>
        <v>702</v>
      </c>
      <c r="D126" s="17">
        <f>B126+C126</f>
        <v>1366</v>
      </c>
      <c r="E126" s="101">
        <v>129</v>
      </c>
      <c r="F126" s="101">
        <v>134</v>
      </c>
      <c r="G126" s="17">
        <f>E126+F126</f>
        <v>263</v>
      </c>
      <c r="H126" s="44">
        <f t="shared" ref="H126" si="117">E126/B126</f>
        <v>0.19427710843373494</v>
      </c>
      <c r="I126" s="44">
        <f t="shared" ref="I126" si="118">F126/C126</f>
        <v>0.19088319088319089</v>
      </c>
      <c r="J126" s="44">
        <f t="shared" ref="J126" si="119">G126/D126</f>
        <v>0.1925329428989751</v>
      </c>
      <c r="K126" s="101">
        <v>463</v>
      </c>
      <c r="L126" s="101">
        <v>488</v>
      </c>
      <c r="M126" s="17">
        <f>K126+L126</f>
        <v>951</v>
      </c>
      <c r="N126" s="44">
        <f t="shared" ref="N126" si="120">K126/B126</f>
        <v>0.69728915662650603</v>
      </c>
      <c r="O126" s="44">
        <f t="shared" ref="O126" si="121">L126/C126</f>
        <v>0.6951566951566952</v>
      </c>
      <c r="P126" s="44">
        <f t="shared" ref="P126" si="122">M126/D126</f>
        <v>0.69619326500732059</v>
      </c>
      <c r="Q126" s="101">
        <v>72</v>
      </c>
      <c r="R126" s="101">
        <v>80</v>
      </c>
      <c r="S126" s="19">
        <f>Q126+R126</f>
        <v>152</v>
      </c>
      <c r="T126" s="44">
        <f t="shared" ref="T126" si="123">Q126/B126</f>
        <v>0.10843373493975904</v>
      </c>
      <c r="U126" s="44">
        <f t="shared" ref="U126" si="124">R126/C126</f>
        <v>0.11396011396011396</v>
      </c>
      <c r="V126" s="44">
        <f t="shared" ref="V126" si="125">S126/D126</f>
        <v>0.11127379209370425</v>
      </c>
      <c r="W126" s="101">
        <v>28</v>
      </c>
      <c r="X126" s="101">
        <v>26</v>
      </c>
      <c r="Y126" s="17">
        <f>W126+X126</f>
        <v>54</v>
      </c>
      <c r="Z126" s="44">
        <f t="shared" ref="Z126" si="126">W126/B126</f>
        <v>4.2168674698795178E-2</v>
      </c>
      <c r="AA126" s="44">
        <f t="shared" ref="AA126" si="127">X126/C126</f>
        <v>3.7037037037037035E-2</v>
      </c>
      <c r="AB126" s="44">
        <f t="shared" ref="AB126" si="128">Y126/D126</f>
        <v>3.9531478770131773E-2</v>
      </c>
    </row>
  </sheetData>
  <sheetProtection selectLockedCells="1"/>
  <mergeCells count="14">
    <mergeCell ref="A1:AB1"/>
    <mergeCell ref="B2:D4"/>
    <mergeCell ref="Q4:S4"/>
    <mergeCell ref="T4:V4"/>
    <mergeCell ref="Q2:V2"/>
    <mergeCell ref="E4:G4"/>
    <mergeCell ref="H4:J4"/>
    <mergeCell ref="K4:M4"/>
    <mergeCell ref="N4:P4"/>
    <mergeCell ref="E2:J3"/>
    <mergeCell ref="K2:P3"/>
    <mergeCell ref="W3:AB3"/>
    <mergeCell ref="W4:Y4"/>
    <mergeCell ref="Z4:AB4"/>
  </mergeCells>
  <phoneticPr fontId="2"/>
  <conditionalFormatting sqref="H7:H16 H18:H22 H24:H29 H31:H37 H39:H43 H45:H49 H51:H57 H59:H65 H67:H68 H70:H74 H76:H81 H83:H85 H87:H94 H96:H99 H101:H104 H106:H109 H111:H120 H122:H124 H126">
    <cfRule type="top10" dxfId="23" priority="133" stopIfTrue="1" bottom="1" rank="10"/>
    <cfRule type="top10" dxfId="22" priority="134" stopIfTrue="1" rank="10"/>
  </conditionalFormatting>
  <conditionalFormatting sqref="I7:I16 I18:I22 I24:I29 I31:I37 I39:I43 I45:I49 I51:I57 I59:I65 I67:I68 I70:I74 I76:I81 I83:I85 I87:I94 I96:I99 I101:I104 I106:I109 I111:I120 I122:I124 I126">
    <cfRule type="top10" dxfId="21" priority="109" stopIfTrue="1" bottom="1" rank="10"/>
    <cfRule type="top10" dxfId="20" priority="110" stopIfTrue="1" rank="10"/>
  </conditionalFormatting>
  <conditionalFormatting sqref="N7:N16 N18:N22 N24:N29 N31:N37 N39:N43 N45:N49 N51:N57 N59:N65 N67:N68 N70:N74 N76:N81 N83:N85 N87:N94 N96:N99 N101:N104 N106:N109 N111:N120 N122:N124 N126">
    <cfRule type="top10" dxfId="19" priority="105" stopIfTrue="1" bottom="1" rank="10"/>
    <cfRule type="top10" dxfId="18" priority="106" stopIfTrue="1" rank="10"/>
  </conditionalFormatting>
  <conditionalFormatting sqref="O7:O16 O18:O22 O24:O29 O31:O37 O39:O43 O45:O49 O51:O57 O59:O65 O67:O68 O70:O74 O76:O81 O83:O85 O87:O94 O96:O99 O101:O104 O106:O109 O111:O120 O122:O124 O126">
    <cfRule type="top10" dxfId="17" priority="103" stopIfTrue="1" bottom="1" rank="10"/>
    <cfRule type="top10" dxfId="16" priority="104" stopIfTrue="1" rank="10"/>
  </conditionalFormatting>
  <conditionalFormatting sqref="P7:P16 P18:P22 P24:P29 P31:P37 P39:P43 P45:P49 P51:P57 P59:P65 P67:P68 P70:P74 P76:P81 P83:P85 P87:P94 P96:P99 P101:P104 P106:P109 P111:P120 P122:P124 P126">
    <cfRule type="top10" dxfId="15" priority="101" stopIfTrue="1" bottom="1" rank="10"/>
    <cfRule type="top10" dxfId="14" priority="102" stopIfTrue="1" rank="10"/>
  </conditionalFormatting>
  <conditionalFormatting sqref="T7:T16 T18:T22 T24:T29 T31:T37 T39:T43 T45:T49 T51:T57 T59:T65 T67:T68 T70:T74 T76:T81 T83:T85 T87:T94 T96:T99 T101:T104 T106:T109 T111:T120 T122:T124 T126">
    <cfRule type="top10" dxfId="13" priority="99" stopIfTrue="1" bottom="1" rank="10"/>
    <cfRule type="top10" dxfId="12" priority="100" stopIfTrue="1" rank="10"/>
  </conditionalFormatting>
  <conditionalFormatting sqref="U7:U16 U18:U22 U24:U29 U31:U37 U39:U43 U45:U49 U51:U57 U59:U65 U67:U68 U70:U74 U76:U81 U83:U85 U87:U94 U96:U99 U101:U104 U106:U109 U111:U120 U122:U124 U126">
    <cfRule type="top10" dxfId="11" priority="97" stopIfTrue="1" bottom="1" rank="10"/>
    <cfRule type="top10" dxfId="10" priority="98" stopIfTrue="1" rank="10"/>
  </conditionalFormatting>
  <conditionalFormatting sqref="V7:V16 V18:V22 V24:V29 V31:V37 V39:V43 V45:V49 V51:V57 V59:V65 V67:V68 V70:V74 V76:V81 V83:V85 V87:V94 V96:V99 V101:V104 V106:V109 V111:V120 V122:V124 V126">
    <cfRule type="top10" dxfId="9" priority="95" stopIfTrue="1" bottom="1" rank="10"/>
    <cfRule type="top10" dxfId="8" priority="96" stopIfTrue="1" rank="10"/>
  </conditionalFormatting>
  <conditionalFormatting sqref="Z7:Z16 Z18:Z22 Z24:Z29 Z31:Z37 Z39:Z43 Z45:Z49 Z51:Z57 Z59:Z65 Z67:Z68 Z70:Z74 Z76:Z81 Z83:Z85 Z87:Z94 Z96:Z99 Z101:Z104 Z106:Z109 Z111:Z120 Z122:Z124 Z126">
    <cfRule type="top10" dxfId="7" priority="93" stopIfTrue="1" bottom="1" rank="10"/>
    <cfRule type="top10" dxfId="6" priority="94" stopIfTrue="1" rank="10"/>
  </conditionalFormatting>
  <conditionalFormatting sqref="AA7:AA16 AA18:AA22 AA24:AA29 AA31:AA37 AA39:AA43 AA45:AA49 AA51:AA57 AA59:AA65 AA67:AA68 AA70:AA74 AA76:AA81 AA83:AA85 AA87:AA94 AA96:AA99 AA101:AA104 AA106:AA109 AA111:AA120 AA122:AA124 AA126">
    <cfRule type="top10" dxfId="5" priority="91" stopIfTrue="1" bottom="1" rank="10"/>
    <cfRule type="top10" dxfId="4" priority="92" stopIfTrue="1" rank="10"/>
  </conditionalFormatting>
  <conditionalFormatting sqref="AB7:AB16 AB18:AB22 AB24:AB29 AB31:AB37 AB39:AB43 AB45:AB49 AB51:AB57 AB59:AB65 AB67:AB68 AB70:AB74 AB76:AB81 AB83:AB85 AB87:AB94 AB96:AB99 AB101:AB104 AB106:AB109 AB111:AB120 AB122:AB124 AB126">
    <cfRule type="top10" dxfId="3" priority="89" stopIfTrue="1" bottom="1" rank="10"/>
    <cfRule type="top10" dxfId="2" priority="90" stopIfTrue="1" rank="10"/>
  </conditionalFormatting>
  <conditionalFormatting sqref="J7:J16 J18:J22 J24:J29 J31:J37 J39:J43 J45:J49 J51:J57 J59:J65 J67:J68 J70:J74 J76:J81 J83:J85 J87:J94 J96:J99 J101:J104 J106:J109 J111:J120 J122:J124 J126">
    <cfRule type="top10" dxfId="1" priority="107" stopIfTrue="1" bottom="1" rank="10"/>
    <cfRule type="top10" dxfId="0" priority="108" stopIfTrue="1" rank="10"/>
  </conditionalFormatting>
  <pageMargins left="0.78740157480314965" right="0.59055118110236227" top="0.59055118110236227" bottom="0.55118110236220474" header="0.70866141732283472" footer="0.27559055118110237"/>
  <pageSetup paperSize="8" scale="73" orientation="landscape" horizontalDpi="300" verticalDpi="300" r:id="rId1"/>
  <headerFooter alignWithMargins="0">
    <oddHeader>&amp;R&amp;P／&amp;Nページ</oddHeader>
    <oddFooter>&amp;L※ この数値は住民基本台帳人口です。
※ 各数値の高い10地域を&amp;K05+033■&amp;K000000で表しています。
※ 各数値の低い10地域を&amp;K03+033■&amp;K000000で表しています。
※上今泉は、秘匿地域とするため「x」と表示し、上今泉二丁目に合算しています。</oddFooter>
  </headerFooter>
  <rowBreaks count="3" manualBreakCount="3">
    <brk id="38" max="16383" man="1"/>
    <brk id="69" max="16383" man="1"/>
    <brk id="10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町丁字別人口構成比</vt:lpstr>
      <vt:lpstr>町丁字別人口構成比!Print_Area</vt:lpstr>
      <vt:lpstr>町丁字別人口構成比!Print_Titles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明子</dc:creator>
  <cp:lastModifiedBy>海老名市</cp:lastModifiedBy>
  <cp:lastPrinted>2023-01-06T06:06:25Z</cp:lastPrinted>
  <dcterms:created xsi:type="dcterms:W3CDTF">2009-01-09T07:35:30Z</dcterms:created>
  <dcterms:modified xsi:type="dcterms:W3CDTF">2023-01-06T06:40:43Z</dcterms:modified>
</cp:coreProperties>
</file>