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④人口構成比（H19.1.1～）\"/>
    </mc:Choice>
  </mc:AlternateContent>
  <bookViews>
    <workbookView xWindow="10230" yWindow="-15" windowWidth="10275" windowHeight="8250"/>
  </bookViews>
  <sheets>
    <sheet name="町丁字別人口構成比" sheetId="1" r:id="rId1"/>
  </sheets>
  <definedNames>
    <definedName name="_xlnm._FilterDatabase" localSheetId="0" hidden="1">町丁字別人口構成比!$A$6:$AB$126</definedName>
    <definedName name="_xlnm.Print_Area" localSheetId="0">町丁字別人口構成比!$A$1:$AB$126</definedName>
    <definedName name="_xlnm.Print_Titles" localSheetId="0">町丁字別人口構成比!$1:$6</definedName>
  </definedNames>
  <calcPr calcId="162913"/>
</workbook>
</file>

<file path=xl/calcChain.xml><?xml version="1.0" encoding="utf-8"?>
<calcChain xmlns="http://schemas.openxmlformats.org/spreadsheetml/2006/main">
  <c r="Y126" i="1" l="1"/>
  <c r="Y124" i="1"/>
  <c r="Y123" i="1"/>
  <c r="Y122" i="1"/>
  <c r="Y120" i="1"/>
  <c r="Y119" i="1"/>
  <c r="Y118" i="1"/>
  <c r="Y117" i="1"/>
  <c r="Y116" i="1"/>
  <c r="Y115" i="1"/>
  <c r="Y114" i="1"/>
  <c r="Y113" i="1"/>
  <c r="Y112" i="1"/>
  <c r="Y111" i="1"/>
  <c r="Y109" i="1"/>
  <c r="Y108" i="1"/>
  <c r="Y107" i="1"/>
  <c r="Y106" i="1"/>
  <c r="Y104" i="1"/>
  <c r="Y103" i="1"/>
  <c r="Y102" i="1"/>
  <c r="Y101" i="1"/>
  <c r="Y99" i="1"/>
  <c r="Y98" i="1"/>
  <c r="Y97" i="1"/>
  <c r="Y96" i="1"/>
  <c r="Y94" i="1"/>
  <c r="Y93" i="1"/>
  <c r="Y92" i="1"/>
  <c r="Y91" i="1"/>
  <c r="Y90" i="1"/>
  <c r="Y89" i="1"/>
  <c r="Y88" i="1"/>
  <c r="Y87" i="1"/>
  <c r="Y85" i="1"/>
  <c r="Y84" i="1"/>
  <c r="Y83" i="1"/>
  <c r="Y81" i="1"/>
  <c r="Y80" i="1"/>
  <c r="Y79" i="1"/>
  <c r="Y78" i="1"/>
  <c r="Y77" i="1"/>
  <c r="Y76" i="1"/>
  <c r="Y74" i="1"/>
  <c r="Y73" i="1"/>
  <c r="Y72" i="1"/>
  <c r="Y71" i="1"/>
  <c r="Y70" i="1"/>
  <c r="Y68" i="1"/>
  <c r="Y67" i="1"/>
  <c r="Y65" i="1"/>
  <c r="Y64" i="1"/>
  <c r="Y63" i="1"/>
  <c r="Y62" i="1"/>
  <c r="Y61" i="1"/>
  <c r="Y60" i="1"/>
  <c r="Y59" i="1"/>
  <c r="Y57" i="1"/>
  <c r="Y56" i="1"/>
  <c r="Y55" i="1"/>
  <c r="Y54" i="1"/>
  <c r="Y53" i="1"/>
  <c r="Y52" i="1"/>
  <c r="Y49" i="1"/>
  <c r="Y48" i="1"/>
  <c r="Y47" i="1"/>
  <c r="Y46" i="1"/>
  <c r="Y45" i="1"/>
  <c r="Y43" i="1"/>
  <c r="Y42" i="1"/>
  <c r="Y41" i="1"/>
  <c r="Y40" i="1"/>
  <c r="Y39" i="1"/>
  <c r="Y37" i="1"/>
  <c r="Y36" i="1"/>
  <c r="Y35" i="1"/>
  <c r="Y34" i="1"/>
  <c r="Y33" i="1"/>
  <c r="Y32" i="1"/>
  <c r="Y31" i="1"/>
  <c r="Y29" i="1"/>
  <c r="Y28" i="1"/>
  <c r="Y27" i="1"/>
  <c r="Y26" i="1"/>
  <c r="Y25" i="1"/>
  <c r="Y24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S126" i="1"/>
  <c r="S124" i="1"/>
  <c r="S123" i="1"/>
  <c r="S122" i="1"/>
  <c r="S120" i="1"/>
  <c r="S119" i="1"/>
  <c r="S118" i="1"/>
  <c r="S117" i="1"/>
  <c r="S116" i="1"/>
  <c r="S115" i="1"/>
  <c r="S114" i="1"/>
  <c r="S113" i="1"/>
  <c r="S112" i="1"/>
  <c r="S111" i="1"/>
  <c r="S109" i="1"/>
  <c r="S108" i="1"/>
  <c r="S107" i="1"/>
  <c r="S106" i="1"/>
  <c r="S104" i="1"/>
  <c r="S103" i="1"/>
  <c r="S102" i="1"/>
  <c r="S101" i="1"/>
  <c r="S99" i="1"/>
  <c r="S98" i="1"/>
  <c r="S97" i="1"/>
  <c r="S96" i="1"/>
  <c r="S94" i="1"/>
  <c r="S93" i="1"/>
  <c r="S92" i="1"/>
  <c r="S91" i="1"/>
  <c r="S90" i="1"/>
  <c r="S89" i="1"/>
  <c r="S88" i="1"/>
  <c r="S87" i="1"/>
  <c r="S85" i="1"/>
  <c r="S84" i="1"/>
  <c r="S83" i="1"/>
  <c r="S81" i="1"/>
  <c r="S80" i="1"/>
  <c r="S79" i="1"/>
  <c r="S78" i="1"/>
  <c r="S77" i="1"/>
  <c r="S76" i="1"/>
  <c r="S74" i="1"/>
  <c r="S73" i="1"/>
  <c r="S72" i="1"/>
  <c r="S71" i="1"/>
  <c r="S70" i="1"/>
  <c r="S68" i="1"/>
  <c r="S67" i="1"/>
  <c r="S65" i="1"/>
  <c r="S64" i="1"/>
  <c r="S63" i="1"/>
  <c r="S62" i="1"/>
  <c r="S61" i="1"/>
  <c r="S60" i="1"/>
  <c r="S59" i="1"/>
  <c r="S57" i="1"/>
  <c r="S56" i="1"/>
  <c r="S55" i="1"/>
  <c r="S54" i="1"/>
  <c r="S53" i="1"/>
  <c r="S52" i="1"/>
  <c r="S49" i="1"/>
  <c r="S48" i="1"/>
  <c r="S47" i="1"/>
  <c r="S46" i="1"/>
  <c r="S45" i="1"/>
  <c r="S43" i="1"/>
  <c r="S42" i="1"/>
  <c r="S41" i="1"/>
  <c r="S40" i="1"/>
  <c r="S39" i="1"/>
  <c r="S37" i="1"/>
  <c r="S36" i="1"/>
  <c r="S35" i="1"/>
  <c r="S34" i="1"/>
  <c r="S33" i="1"/>
  <c r="S32" i="1"/>
  <c r="S31" i="1"/>
  <c r="S29" i="1"/>
  <c r="S28" i="1"/>
  <c r="S27" i="1"/>
  <c r="S26" i="1"/>
  <c r="S25" i="1"/>
  <c r="S24" i="1"/>
  <c r="S22" i="1"/>
  <c r="S21" i="1"/>
  <c r="S20" i="1"/>
  <c r="S19" i="1"/>
  <c r="S18" i="1"/>
  <c r="S16" i="1"/>
  <c r="S15" i="1"/>
  <c r="S14" i="1"/>
  <c r="S13" i="1"/>
  <c r="S12" i="1"/>
  <c r="S11" i="1"/>
  <c r="S10" i="1"/>
  <c r="S9" i="1"/>
  <c r="S8" i="1"/>
  <c r="S7" i="1"/>
  <c r="M126" i="1"/>
  <c r="M124" i="1"/>
  <c r="M123" i="1"/>
  <c r="M122" i="1"/>
  <c r="M120" i="1"/>
  <c r="M119" i="1"/>
  <c r="M118" i="1"/>
  <c r="M117" i="1"/>
  <c r="M116" i="1"/>
  <c r="M115" i="1"/>
  <c r="M114" i="1"/>
  <c r="M113" i="1"/>
  <c r="M112" i="1"/>
  <c r="M111" i="1"/>
  <c r="M109" i="1"/>
  <c r="M108" i="1"/>
  <c r="M107" i="1"/>
  <c r="M106" i="1"/>
  <c r="M104" i="1"/>
  <c r="M103" i="1"/>
  <c r="M102" i="1"/>
  <c r="M101" i="1"/>
  <c r="M99" i="1"/>
  <c r="M98" i="1"/>
  <c r="M97" i="1"/>
  <c r="M96" i="1"/>
  <c r="M94" i="1"/>
  <c r="M93" i="1"/>
  <c r="M92" i="1"/>
  <c r="M91" i="1"/>
  <c r="M90" i="1"/>
  <c r="M89" i="1"/>
  <c r="M88" i="1"/>
  <c r="M87" i="1"/>
  <c r="M85" i="1"/>
  <c r="M84" i="1"/>
  <c r="M83" i="1"/>
  <c r="M81" i="1"/>
  <c r="M80" i="1"/>
  <c r="M79" i="1"/>
  <c r="M78" i="1"/>
  <c r="M77" i="1"/>
  <c r="M76" i="1"/>
  <c r="M74" i="1"/>
  <c r="M73" i="1"/>
  <c r="M72" i="1"/>
  <c r="M71" i="1"/>
  <c r="M70" i="1"/>
  <c r="M68" i="1"/>
  <c r="M67" i="1"/>
  <c r="M65" i="1"/>
  <c r="M64" i="1"/>
  <c r="M63" i="1"/>
  <c r="M62" i="1"/>
  <c r="M61" i="1"/>
  <c r="M60" i="1"/>
  <c r="M59" i="1"/>
  <c r="M57" i="1"/>
  <c r="M56" i="1"/>
  <c r="M55" i="1"/>
  <c r="M54" i="1"/>
  <c r="M53" i="1"/>
  <c r="M52" i="1"/>
  <c r="M49" i="1"/>
  <c r="M48" i="1"/>
  <c r="M47" i="1"/>
  <c r="M46" i="1"/>
  <c r="M45" i="1"/>
  <c r="M43" i="1"/>
  <c r="M42" i="1"/>
  <c r="M41" i="1"/>
  <c r="M40" i="1"/>
  <c r="M39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M7" i="1"/>
  <c r="G126" i="1"/>
  <c r="G124" i="1"/>
  <c r="G123" i="1"/>
  <c r="G122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4" i="1"/>
  <c r="G103" i="1"/>
  <c r="G102" i="1"/>
  <c r="G101" i="1"/>
  <c r="G99" i="1"/>
  <c r="G98" i="1"/>
  <c r="G97" i="1"/>
  <c r="G96" i="1"/>
  <c r="G94" i="1"/>
  <c r="G93" i="1"/>
  <c r="G92" i="1"/>
  <c r="G91" i="1"/>
  <c r="G90" i="1"/>
  <c r="G89" i="1"/>
  <c r="G88" i="1"/>
  <c r="G87" i="1"/>
  <c r="G85" i="1"/>
  <c r="G84" i="1"/>
  <c r="G83" i="1"/>
  <c r="G81" i="1"/>
  <c r="G80" i="1"/>
  <c r="G79" i="1"/>
  <c r="G78" i="1"/>
  <c r="G77" i="1"/>
  <c r="G76" i="1"/>
  <c r="G74" i="1"/>
  <c r="G73" i="1"/>
  <c r="G72" i="1"/>
  <c r="G71" i="1"/>
  <c r="G70" i="1"/>
  <c r="G68" i="1"/>
  <c r="G67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49" i="1"/>
  <c r="G48" i="1"/>
  <c r="G47" i="1"/>
  <c r="G46" i="1"/>
  <c r="G45" i="1"/>
  <c r="G43" i="1"/>
  <c r="G42" i="1"/>
  <c r="G41" i="1"/>
  <c r="G40" i="1"/>
  <c r="G39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B101" i="1"/>
  <c r="B99" i="1"/>
  <c r="B31" i="1"/>
  <c r="T31" i="1" s="1"/>
  <c r="Y50" i="1" l="1"/>
  <c r="M50" i="1"/>
  <c r="G50" i="1"/>
  <c r="S50" i="1"/>
  <c r="E69" i="1"/>
  <c r="F69" i="1"/>
  <c r="E75" i="1"/>
  <c r="F75" i="1"/>
  <c r="E82" i="1"/>
  <c r="F82" i="1"/>
  <c r="E86" i="1"/>
  <c r="F86" i="1"/>
  <c r="E95" i="1"/>
  <c r="F95" i="1"/>
  <c r="E100" i="1"/>
  <c r="F100" i="1"/>
  <c r="E105" i="1"/>
  <c r="F105" i="1"/>
  <c r="E110" i="1"/>
  <c r="F110" i="1"/>
  <c r="E121" i="1"/>
  <c r="F121" i="1"/>
  <c r="E125" i="1"/>
  <c r="F125" i="1"/>
  <c r="X50" i="1"/>
  <c r="W50" i="1"/>
  <c r="R50" i="1"/>
  <c r="Q50" i="1"/>
  <c r="L50" i="1"/>
  <c r="K50" i="1"/>
  <c r="F50" i="1"/>
  <c r="E50" i="1"/>
  <c r="G125" i="1" l="1"/>
  <c r="G110" i="1"/>
  <c r="G100" i="1"/>
  <c r="G86" i="1"/>
  <c r="G75" i="1"/>
  <c r="G121" i="1"/>
  <c r="G105" i="1"/>
  <c r="G95" i="1"/>
  <c r="G82" i="1"/>
  <c r="G69" i="1"/>
  <c r="X82" i="1"/>
  <c r="W82" i="1"/>
  <c r="R82" i="1"/>
  <c r="Q82" i="1"/>
  <c r="L82" i="1"/>
  <c r="K82" i="1"/>
  <c r="C81" i="1"/>
  <c r="AA81" i="1" s="1"/>
  <c r="B81" i="1"/>
  <c r="Z81" i="1" s="1"/>
  <c r="C80" i="1"/>
  <c r="B80" i="1"/>
  <c r="Z80" i="1" s="1"/>
  <c r="C79" i="1"/>
  <c r="U79" i="1" s="1"/>
  <c r="B79" i="1"/>
  <c r="T79" i="1" s="1"/>
  <c r="C78" i="1"/>
  <c r="AA78" i="1" s="1"/>
  <c r="B78" i="1"/>
  <c r="C77" i="1"/>
  <c r="AA77" i="1" s="1"/>
  <c r="B77" i="1"/>
  <c r="T77" i="1" s="1"/>
  <c r="C76" i="1"/>
  <c r="AA76" i="1" s="1"/>
  <c r="B76" i="1"/>
  <c r="B83" i="1"/>
  <c r="C83" i="1"/>
  <c r="U83" i="1" s="1"/>
  <c r="B84" i="1"/>
  <c r="H84" i="1" s="1"/>
  <c r="C84" i="1"/>
  <c r="U84" i="1" s="1"/>
  <c r="B85" i="1"/>
  <c r="H85" i="1" s="1"/>
  <c r="C85" i="1"/>
  <c r="U85" i="1" s="1"/>
  <c r="K86" i="1"/>
  <c r="L86" i="1"/>
  <c r="Q86" i="1"/>
  <c r="R86" i="1"/>
  <c r="W86" i="1"/>
  <c r="X86" i="1"/>
  <c r="B87" i="1"/>
  <c r="H87" i="1" s="1"/>
  <c r="C87" i="1"/>
  <c r="I87" i="1" s="1"/>
  <c r="B88" i="1"/>
  <c r="N88" i="1" s="1"/>
  <c r="C88" i="1"/>
  <c r="O88" i="1" s="1"/>
  <c r="S82" i="1" l="1"/>
  <c r="Y86" i="1"/>
  <c r="M86" i="1"/>
  <c r="M82" i="1"/>
  <c r="Y82" i="1"/>
  <c r="S86" i="1"/>
  <c r="T83" i="1"/>
  <c r="B86" i="1"/>
  <c r="H86" i="1" s="1"/>
  <c r="Z76" i="1"/>
  <c r="B82" i="1"/>
  <c r="U87" i="1"/>
  <c r="N87" i="1"/>
  <c r="T87" i="1"/>
  <c r="T84" i="1"/>
  <c r="D78" i="1"/>
  <c r="V78" i="1" s="1"/>
  <c r="N85" i="1"/>
  <c r="AA84" i="1"/>
  <c r="O85" i="1"/>
  <c r="I84" i="1"/>
  <c r="T85" i="1"/>
  <c r="D83" i="1"/>
  <c r="V83" i="1" s="1"/>
  <c r="Z85" i="1"/>
  <c r="O84" i="1"/>
  <c r="O87" i="1"/>
  <c r="H83" i="1"/>
  <c r="I83" i="1"/>
  <c r="Z84" i="1"/>
  <c r="AA83" i="1"/>
  <c r="AA87" i="1"/>
  <c r="C86" i="1"/>
  <c r="U86" i="1" s="1"/>
  <c r="Z83" i="1"/>
  <c r="N83" i="1"/>
  <c r="Z87" i="1"/>
  <c r="N84" i="1"/>
  <c r="D88" i="1"/>
  <c r="J88" i="1" s="1"/>
  <c r="U88" i="1"/>
  <c r="AA88" i="1"/>
  <c r="T88" i="1"/>
  <c r="AA85" i="1"/>
  <c r="D85" i="1"/>
  <c r="P85" i="1" s="1"/>
  <c r="O83" i="1"/>
  <c r="H88" i="1"/>
  <c r="Z88" i="1"/>
  <c r="D87" i="1"/>
  <c r="P87" i="1" s="1"/>
  <c r="D77" i="1"/>
  <c r="V77" i="1" s="1"/>
  <c r="I88" i="1"/>
  <c r="I85" i="1"/>
  <c r="D81" i="1"/>
  <c r="V81" i="1" s="1"/>
  <c r="D84" i="1"/>
  <c r="V84" i="1" s="1"/>
  <c r="D80" i="1"/>
  <c r="P80" i="1" s="1"/>
  <c r="O76" i="1"/>
  <c r="N79" i="1"/>
  <c r="Z79" i="1"/>
  <c r="I80" i="1"/>
  <c r="D76" i="1"/>
  <c r="N78" i="1"/>
  <c r="O79" i="1"/>
  <c r="AA79" i="1"/>
  <c r="H77" i="1"/>
  <c r="Z77" i="1"/>
  <c r="O78" i="1"/>
  <c r="D79" i="1"/>
  <c r="V79" i="1" s="1"/>
  <c r="N81" i="1"/>
  <c r="C82" i="1"/>
  <c r="I76" i="1"/>
  <c r="U76" i="1"/>
  <c r="H79" i="1"/>
  <c r="O80" i="1"/>
  <c r="U80" i="1"/>
  <c r="AA80" i="1"/>
  <c r="H78" i="1"/>
  <c r="T78" i="1"/>
  <c r="Z78" i="1"/>
  <c r="I79" i="1"/>
  <c r="N77" i="1"/>
  <c r="I78" i="1"/>
  <c r="U78" i="1"/>
  <c r="H81" i="1"/>
  <c r="T81" i="1"/>
  <c r="H76" i="1"/>
  <c r="N76" i="1"/>
  <c r="T76" i="1"/>
  <c r="I77" i="1"/>
  <c r="O77" i="1"/>
  <c r="U77" i="1"/>
  <c r="H80" i="1"/>
  <c r="N80" i="1"/>
  <c r="T80" i="1"/>
  <c r="I81" i="1"/>
  <c r="O81" i="1"/>
  <c r="U81" i="1"/>
  <c r="C41" i="1"/>
  <c r="B41" i="1"/>
  <c r="AA86" i="1" l="1"/>
  <c r="J78" i="1"/>
  <c r="P78" i="1"/>
  <c r="P83" i="1"/>
  <c r="J83" i="1"/>
  <c r="AB78" i="1"/>
  <c r="I86" i="1"/>
  <c r="AB83" i="1"/>
  <c r="AB87" i="1"/>
  <c r="J85" i="1"/>
  <c r="O86" i="1"/>
  <c r="V87" i="1"/>
  <c r="J87" i="1"/>
  <c r="D86" i="1"/>
  <c r="AB86" i="1" s="1"/>
  <c r="AB88" i="1"/>
  <c r="AB77" i="1"/>
  <c r="V88" i="1"/>
  <c r="AB85" i="1"/>
  <c r="J77" i="1"/>
  <c r="P77" i="1"/>
  <c r="Z86" i="1"/>
  <c r="P88" i="1"/>
  <c r="V85" i="1"/>
  <c r="J84" i="1"/>
  <c r="D41" i="1"/>
  <c r="J81" i="1"/>
  <c r="AB80" i="1"/>
  <c r="P84" i="1"/>
  <c r="J80" i="1"/>
  <c r="AB81" i="1"/>
  <c r="V80" i="1"/>
  <c r="AB84" i="1"/>
  <c r="P81" i="1"/>
  <c r="T86" i="1"/>
  <c r="N86" i="1"/>
  <c r="AB79" i="1"/>
  <c r="P79" i="1"/>
  <c r="J79" i="1"/>
  <c r="D82" i="1"/>
  <c r="Z82" i="1"/>
  <c r="N82" i="1"/>
  <c r="V76" i="1"/>
  <c r="J76" i="1"/>
  <c r="AB76" i="1"/>
  <c r="P76" i="1"/>
  <c r="H82" i="1"/>
  <c r="U82" i="1"/>
  <c r="I82" i="1"/>
  <c r="AA82" i="1"/>
  <c r="O82" i="1"/>
  <c r="T82" i="1"/>
  <c r="J86" i="1" l="1"/>
  <c r="V86" i="1"/>
  <c r="P86" i="1"/>
  <c r="AB82" i="1"/>
  <c r="P82" i="1"/>
  <c r="J82" i="1"/>
  <c r="V82" i="1"/>
  <c r="Q17" i="1"/>
  <c r="X58" i="1" l="1"/>
  <c r="W58" i="1"/>
  <c r="R58" i="1"/>
  <c r="Q58" i="1"/>
  <c r="L58" i="1"/>
  <c r="K58" i="1"/>
  <c r="F58" i="1"/>
  <c r="E58" i="1"/>
  <c r="L125" i="1"/>
  <c r="K125" i="1"/>
  <c r="F17" i="1"/>
  <c r="X125" i="1"/>
  <c r="W125" i="1"/>
  <c r="R125" i="1"/>
  <c r="Q125" i="1"/>
  <c r="C124" i="1"/>
  <c r="AA124" i="1" s="1"/>
  <c r="B124" i="1"/>
  <c r="H124" i="1" s="1"/>
  <c r="C123" i="1"/>
  <c r="U123" i="1" s="1"/>
  <c r="B123" i="1"/>
  <c r="C126" i="1"/>
  <c r="B126" i="1"/>
  <c r="W95" i="1"/>
  <c r="X95" i="1"/>
  <c r="X69" i="1"/>
  <c r="W69" i="1"/>
  <c r="E23" i="1"/>
  <c r="E30" i="1"/>
  <c r="C122" i="1"/>
  <c r="I122" i="1" s="1"/>
  <c r="B122" i="1"/>
  <c r="T122" i="1" s="1"/>
  <c r="X30" i="1"/>
  <c r="W30" i="1"/>
  <c r="Z31" i="1"/>
  <c r="X121" i="1"/>
  <c r="W121" i="1"/>
  <c r="X110" i="1"/>
  <c r="W110" i="1"/>
  <c r="X105" i="1"/>
  <c r="W105" i="1"/>
  <c r="X100" i="1"/>
  <c r="W100" i="1"/>
  <c r="X75" i="1"/>
  <c r="W75" i="1"/>
  <c r="X66" i="1"/>
  <c r="W66" i="1"/>
  <c r="X38" i="1"/>
  <c r="W38" i="1"/>
  <c r="X44" i="1"/>
  <c r="W44" i="1"/>
  <c r="X23" i="1"/>
  <c r="W23" i="1"/>
  <c r="X17" i="1"/>
  <c r="W17" i="1"/>
  <c r="B33" i="1"/>
  <c r="H33" i="1" s="1"/>
  <c r="B34" i="1"/>
  <c r="H34" i="1" s="1"/>
  <c r="B35" i="1"/>
  <c r="H35" i="1" s="1"/>
  <c r="B36" i="1"/>
  <c r="T36" i="1" s="1"/>
  <c r="B37" i="1"/>
  <c r="H37" i="1" s="1"/>
  <c r="C33" i="1"/>
  <c r="AA33" i="1" s="1"/>
  <c r="C34" i="1"/>
  <c r="AA34" i="1" s="1"/>
  <c r="C35" i="1"/>
  <c r="I35" i="1" s="1"/>
  <c r="C36" i="1"/>
  <c r="I36" i="1" s="1"/>
  <c r="C37" i="1"/>
  <c r="U37" i="1" s="1"/>
  <c r="R38" i="1"/>
  <c r="Q38" i="1"/>
  <c r="L38" i="1"/>
  <c r="K38" i="1"/>
  <c r="F38" i="1"/>
  <c r="E38" i="1"/>
  <c r="C62" i="1"/>
  <c r="O62" i="1" s="1"/>
  <c r="C102" i="1"/>
  <c r="AA102" i="1" s="1"/>
  <c r="C73" i="1"/>
  <c r="I73" i="1" s="1"/>
  <c r="C74" i="1"/>
  <c r="U74" i="1" s="1"/>
  <c r="B73" i="1"/>
  <c r="H73" i="1" s="1"/>
  <c r="B74" i="1"/>
  <c r="N74" i="1" s="1"/>
  <c r="K75" i="1"/>
  <c r="Q75" i="1"/>
  <c r="L75" i="1"/>
  <c r="R75" i="1"/>
  <c r="C7" i="1"/>
  <c r="Q95" i="1"/>
  <c r="R95" i="1"/>
  <c r="B90" i="1"/>
  <c r="T90" i="1" s="1"/>
  <c r="B91" i="1"/>
  <c r="T91" i="1" s="1"/>
  <c r="B92" i="1"/>
  <c r="T92" i="1" s="1"/>
  <c r="B94" i="1"/>
  <c r="Z94" i="1" s="1"/>
  <c r="B89" i="1"/>
  <c r="B93" i="1"/>
  <c r="N93" i="1" s="1"/>
  <c r="B96" i="1"/>
  <c r="Z96" i="1" s="1"/>
  <c r="B97" i="1"/>
  <c r="B98" i="1"/>
  <c r="T98" i="1" s="1"/>
  <c r="H99" i="1"/>
  <c r="N101" i="1"/>
  <c r="B102" i="1"/>
  <c r="B103" i="1"/>
  <c r="T103" i="1" s="1"/>
  <c r="B104" i="1"/>
  <c r="H104" i="1" s="1"/>
  <c r="B106" i="1"/>
  <c r="B107" i="1"/>
  <c r="N107" i="1" s="1"/>
  <c r="B108" i="1"/>
  <c r="N108" i="1" s="1"/>
  <c r="B109" i="1"/>
  <c r="H109" i="1" s="1"/>
  <c r="B112" i="1"/>
  <c r="Z112" i="1" s="1"/>
  <c r="B113" i="1"/>
  <c r="Z113" i="1" s="1"/>
  <c r="B114" i="1"/>
  <c r="H114" i="1" s="1"/>
  <c r="B115" i="1"/>
  <c r="N115" i="1" s="1"/>
  <c r="B116" i="1"/>
  <c r="H116" i="1" s="1"/>
  <c r="B117" i="1"/>
  <c r="T117" i="1" s="1"/>
  <c r="B118" i="1"/>
  <c r="N118" i="1" s="1"/>
  <c r="B119" i="1"/>
  <c r="Z119" i="1" s="1"/>
  <c r="B120" i="1"/>
  <c r="N120" i="1" s="1"/>
  <c r="B111" i="1"/>
  <c r="B8" i="1"/>
  <c r="T8" i="1" s="1"/>
  <c r="B9" i="1"/>
  <c r="N9" i="1" s="1"/>
  <c r="B10" i="1"/>
  <c r="H10" i="1" s="1"/>
  <c r="B11" i="1"/>
  <c r="N11" i="1" s="1"/>
  <c r="B12" i="1"/>
  <c r="Z12" i="1" s="1"/>
  <c r="B13" i="1"/>
  <c r="N13" i="1" s="1"/>
  <c r="B14" i="1"/>
  <c r="N14" i="1" s="1"/>
  <c r="B15" i="1"/>
  <c r="N15" i="1" s="1"/>
  <c r="B16" i="1"/>
  <c r="Z16" i="1" s="1"/>
  <c r="B18" i="1"/>
  <c r="B19" i="1"/>
  <c r="H19" i="1" s="1"/>
  <c r="B20" i="1"/>
  <c r="H20" i="1" s="1"/>
  <c r="B21" i="1"/>
  <c r="Z21" i="1" s="1"/>
  <c r="B22" i="1"/>
  <c r="B24" i="1"/>
  <c r="B25" i="1"/>
  <c r="T25" i="1" s="1"/>
  <c r="B26" i="1"/>
  <c r="H26" i="1" s="1"/>
  <c r="B27" i="1"/>
  <c r="H27" i="1" s="1"/>
  <c r="B28" i="1"/>
  <c r="N28" i="1" s="1"/>
  <c r="B29" i="1"/>
  <c r="N29" i="1" s="1"/>
  <c r="B32" i="1"/>
  <c r="T32" i="1" s="1"/>
  <c r="B39" i="1"/>
  <c r="B40" i="1"/>
  <c r="T40" i="1" s="1"/>
  <c r="B42" i="1"/>
  <c r="N42" i="1" s="1"/>
  <c r="B43" i="1"/>
  <c r="B45" i="1"/>
  <c r="B46" i="1"/>
  <c r="B47" i="1"/>
  <c r="H47" i="1" s="1"/>
  <c r="B48" i="1"/>
  <c r="Z48" i="1" s="1"/>
  <c r="B49" i="1"/>
  <c r="T49" i="1" s="1"/>
  <c r="B52" i="1"/>
  <c r="B53" i="1"/>
  <c r="B54" i="1"/>
  <c r="T54" i="1" s="1"/>
  <c r="B55" i="1"/>
  <c r="H55" i="1" s="1"/>
  <c r="B56" i="1"/>
  <c r="B57" i="1"/>
  <c r="Z57" i="1" s="1"/>
  <c r="B59" i="1"/>
  <c r="T59" i="1" s="1"/>
  <c r="B60" i="1"/>
  <c r="B61" i="1"/>
  <c r="N61" i="1" s="1"/>
  <c r="B62" i="1"/>
  <c r="T62" i="1" s="1"/>
  <c r="B63" i="1"/>
  <c r="N63" i="1" s="1"/>
  <c r="B64" i="1"/>
  <c r="H64" i="1" s="1"/>
  <c r="B65" i="1"/>
  <c r="H65" i="1" s="1"/>
  <c r="B67" i="1"/>
  <c r="B68" i="1"/>
  <c r="N68" i="1" s="1"/>
  <c r="B70" i="1"/>
  <c r="N70" i="1" s="1"/>
  <c r="B71" i="1"/>
  <c r="H71" i="1" s="1"/>
  <c r="B72" i="1"/>
  <c r="B7" i="1"/>
  <c r="C8" i="1"/>
  <c r="C9" i="1"/>
  <c r="O9" i="1" s="1"/>
  <c r="C10" i="1"/>
  <c r="O10" i="1" s="1"/>
  <c r="C11" i="1"/>
  <c r="AA11" i="1" s="1"/>
  <c r="C12" i="1"/>
  <c r="U12" i="1" s="1"/>
  <c r="C13" i="1"/>
  <c r="I13" i="1" s="1"/>
  <c r="C14" i="1"/>
  <c r="U14" i="1" s="1"/>
  <c r="C15" i="1"/>
  <c r="U15" i="1" s="1"/>
  <c r="C16" i="1"/>
  <c r="I16" i="1" s="1"/>
  <c r="C18" i="1"/>
  <c r="U18" i="1" s="1"/>
  <c r="C19" i="1"/>
  <c r="AA19" i="1" s="1"/>
  <c r="C20" i="1"/>
  <c r="O20" i="1" s="1"/>
  <c r="C21" i="1"/>
  <c r="U21" i="1" s="1"/>
  <c r="C22" i="1"/>
  <c r="C25" i="1"/>
  <c r="I25" i="1" s="1"/>
  <c r="C26" i="1"/>
  <c r="AA26" i="1" s="1"/>
  <c r="C27" i="1"/>
  <c r="I27" i="1" s="1"/>
  <c r="C28" i="1"/>
  <c r="I28" i="1" s="1"/>
  <c r="C29" i="1"/>
  <c r="AA29" i="1" s="1"/>
  <c r="C24" i="1"/>
  <c r="C31" i="1"/>
  <c r="U31" i="1" s="1"/>
  <c r="C32" i="1"/>
  <c r="U32" i="1" s="1"/>
  <c r="C39" i="1"/>
  <c r="AA39" i="1" s="1"/>
  <c r="C40" i="1"/>
  <c r="U40" i="1" s="1"/>
  <c r="C42" i="1"/>
  <c r="U42" i="1" s="1"/>
  <c r="C43" i="1"/>
  <c r="C46" i="1"/>
  <c r="C48" i="1"/>
  <c r="AA48" i="1" s="1"/>
  <c r="C49" i="1"/>
  <c r="AA49" i="1" s="1"/>
  <c r="C47" i="1"/>
  <c r="U47" i="1" s="1"/>
  <c r="C45" i="1"/>
  <c r="C52" i="1"/>
  <c r="I52" i="1" s="1"/>
  <c r="C53" i="1"/>
  <c r="O53" i="1" s="1"/>
  <c r="C54" i="1"/>
  <c r="U54" i="1" s="1"/>
  <c r="C55" i="1"/>
  <c r="AA55" i="1" s="1"/>
  <c r="C56" i="1"/>
  <c r="C57" i="1"/>
  <c r="AA57" i="1" s="1"/>
  <c r="C59" i="1"/>
  <c r="I59" i="1" s="1"/>
  <c r="C60" i="1"/>
  <c r="O60" i="1" s="1"/>
  <c r="C61" i="1"/>
  <c r="I61" i="1" s="1"/>
  <c r="C63" i="1"/>
  <c r="U63" i="1" s="1"/>
  <c r="C64" i="1"/>
  <c r="I64" i="1" s="1"/>
  <c r="C65" i="1"/>
  <c r="U65" i="1" s="1"/>
  <c r="C67" i="1"/>
  <c r="AA67" i="1" s="1"/>
  <c r="C68" i="1"/>
  <c r="I68" i="1" s="1"/>
  <c r="C70" i="1"/>
  <c r="U70" i="1" s="1"/>
  <c r="C71" i="1"/>
  <c r="U71" i="1" s="1"/>
  <c r="C72" i="1"/>
  <c r="U72" i="1" s="1"/>
  <c r="C89" i="1"/>
  <c r="O89" i="1" s="1"/>
  <c r="C90" i="1"/>
  <c r="U90" i="1" s="1"/>
  <c r="C91" i="1"/>
  <c r="I91" i="1" s="1"/>
  <c r="C92" i="1"/>
  <c r="O92" i="1" s="1"/>
  <c r="C93" i="1"/>
  <c r="AA93" i="1" s="1"/>
  <c r="C94" i="1"/>
  <c r="AA94" i="1" s="1"/>
  <c r="C96" i="1"/>
  <c r="AA96" i="1" s="1"/>
  <c r="C97" i="1"/>
  <c r="U97" i="1" s="1"/>
  <c r="C98" i="1"/>
  <c r="O98" i="1" s="1"/>
  <c r="C99" i="1"/>
  <c r="U99" i="1" s="1"/>
  <c r="C101" i="1"/>
  <c r="AA101" i="1" s="1"/>
  <c r="C103" i="1"/>
  <c r="AA103" i="1" s="1"/>
  <c r="C104" i="1"/>
  <c r="AA104" i="1" s="1"/>
  <c r="C106" i="1"/>
  <c r="U106" i="1" s="1"/>
  <c r="C107" i="1"/>
  <c r="O107" i="1" s="1"/>
  <c r="C108" i="1"/>
  <c r="U108" i="1" s="1"/>
  <c r="C109" i="1"/>
  <c r="U109" i="1" s="1"/>
  <c r="C111" i="1"/>
  <c r="I111" i="1" s="1"/>
  <c r="C112" i="1"/>
  <c r="U112" i="1" s="1"/>
  <c r="C113" i="1"/>
  <c r="AA113" i="1" s="1"/>
  <c r="C114" i="1"/>
  <c r="I114" i="1" s="1"/>
  <c r="C115" i="1"/>
  <c r="AA115" i="1" s="1"/>
  <c r="C116" i="1"/>
  <c r="AA116" i="1" s="1"/>
  <c r="C117" i="1"/>
  <c r="U117" i="1" s="1"/>
  <c r="C118" i="1"/>
  <c r="I118" i="1" s="1"/>
  <c r="C119" i="1"/>
  <c r="AA119" i="1" s="1"/>
  <c r="C120" i="1"/>
  <c r="I120" i="1" s="1"/>
  <c r="E17" i="1"/>
  <c r="E44" i="1"/>
  <c r="E66" i="1"/>
  <c r="F23" i="1"/>
  <c r="F30" i="1"/>
  <c r="F44" i="1"/>
  <c r="F66" i="1"/>
  <c r="R100" i="1"/>
  <c r="R105" i="1"/>
  <c r="R110" i="1"/>
  <c r="R17" i="1"/>
  <c r="R23" i="1"/>
  <c r="R30" i="1"/>
  <c r="R44" i="1"/>
  <c r="R66" i="1"/>
  <c r="R69" i="1"/>
  <c r="R121" i="1"/>
  <c r="Q100" i="1"/>
  <c r="Q105" i="1"/>
  <c r="Q110" i="1"/>
  <c r="Q121" i="1"/>
  <c r="Q23" i="1"/>
  <c r="Q30" i="1"/>
  <c r="Q44" i="1"/>
  <c r="Q66" i="1"/>
  <c r="Q69" i="1"/>
  <c r="L95" i="1"/>
  <c r="L100" i="1"/>
  <c r="L105" i="1"/>
  <c r="L110" i="1"/>
  <c r="L121" i="1"/>
  <c r="L17" i="1"/>
  <c r="L23" i="1"/>
  <c r="L30" i="1"/>
  <c r="L44" i="1"/>
  <c r="L66" i="1"/>
  <c r="L69" i="1"/>
  <c r="K95" i="1"/>
  <c r="K100" i="1"/>
  <c r="K105" i="1"/>
  <c r="K110" i="1"/>
  <c r="K17" i="1"/>
  <c r="K23" i="1"/>
  <c r="K30" i="1"/>
  <c r="K44" i="1"/>
  <c r="K66" i="1"/>
  <c r="K69" i="1"/>
  <c r="K121" i="1"/>
  <c r="AA52" i="1"/>
  <c r="U16" i="1"/>
  <c r="T7" i="1" l="1"/>
  <c r="Z7" i="1"/>
  <c r="O43" i="1"/>
  <c r="U43" i="1"/>
  <c r="AA22" i="1"/>
  <c r="U22" i="1"/>
  <c r="N56" i="1"/>
  <c r="T56" i="1"/>
  <c r="Z46" i="1"/>
  <c r="T46" i="1"/>
  <c r="Z24" i="1"/>
  <c r="T24" i="1"/>
  <c r="AA8" i="1"/>
  <c r="U8" i="1"/>
  <c r="Z22" i="1"/>
  <c r="T22" i="1"/>
  <c r="O7" i="1"/>
  <c r="U7" i="1"/>
  <c r="I56" i="1"/>
  <c r="U56" i="1"/>
  <c r="O24" i="1"/>
  <c r="U24" i="1"/>
  <c r="H43" i="1"/>
  <c r="T43" i="1"/>
  <c r="AA46" i="1"/>
  <c r="U46" i="1"/>
  <c r="S121" i="1"/>
  <c r="G17" i="1"/>
  <c r="H9" i="1"/>
  <c r="N33" i="1"/>
  <c r="I123" i="1"/>
  <c r="O36" i="1"/>
  <c r="U36" i="1"/>
  <c r="T12" i="1"/>
  <c r="M100" i="1"/>
  <c r="AA60" i="1"/>
  <c r="AA122" i="1"/>
  <c r="AA68" i="1"/>
  <c r="M69" i="1"/>
  <c r="M23" i="1"/>
  <c r="S30" i="1"/>
  <c r="S105" i="1"/>
  <c r="G38" i="1"/>
  <c r="S38" i="1"/>
  <c r="Y17" i="1"/>
  <c r="Y44" i="1"/>
  <c r="Y66" i="1"/>
  <c r="Y110" i="1"/>
  <c r="G58" i="1"/>
  <c r="S58" i="1"/>
  <c r="Y95" i="1"/>
  <c r="U124" i="1"/>
  <c r="M66" i="1"/>
  <c r="M95" i="1"/>
  <c r="S69" i="1"/>
  <c r="S23" i="1"/>
  <c r="S100" i="1"/>
  <c r="O14" i="1"/>
  <c r="Z92" i="1"/>
  <c r="M44" i="1"/>
  <c r="S66" i="1"/>
  <c r="H46" i="1"/>
  <c r="M121" i="1"/>
  <c r="Y69" i="1"/>
  <c r="Y125" i="1"/>
  <c r="R6" i="1"/>
  <c r="G66" i="1"/>
  <c r="U115" i="1"/>
  <c r="H72" i="1"/>
  <c r="B75" i="1"/>
  <c r="Z67" i="1"/>
  <c r="B69" i="1"/>
  <c r="Z69" i="1" s="1"/>
  <c r="N32" i="1"/>
  <c r="B38" i="1"/>
  <c r="H38" i="1" s="1"/>
  <c r="Z89" i="1"/>
  <c r="B95" i="1"/>
  <c r="M38" i="1"/>
  <c r="Y23" i="1"/>
  <c r="Y38" i="1"/>
  <c r="Y75" i="1"/>
  <c r="Y105" i="1"/>
  <c r="Y121" i="1"/>
  <c r="G23" i="1"/>
  <c r="M125" i="1"/>
  <c r="M58" i="1"/>
  <c r="Y58" i="1"/>
  <c r="N111" i="1"/>
  <c r="B121" i="1"/>
  <c r="Z121" i="1" s="1"/>
  <c r="Z97" i="1"/>
  <c r="B100" i="1"/>
  <c r="G44" i="1"/>
  <c r="M110" i="1"/>
  <c r="Z60" i="1"/>
  <c r="B66" i="1"/>
  <c r="H66" i="1" s="1"/>
  <c r="Z52" i="1"/>
  <c r="B58" i="1"/>
  <c r="Z58" i="1" s="1"/>
  <c r="H24" i="1"/>
  <c r="B30" i="1"/>
  <c r="H30" i="1" s="1"/>
  <c r="T106" i="1"/>
  <c r="B110" i="1"/>
  <c r="S95" i="1"/>
  <c r="S75" i="1"/>
  <c r="W6" i="1"/>
  <c r="S17" i="1"/>
  <c r="M17" i="1"/>
  <c r="K6" i="1"/>
  <c r="N102" i="1"/>
  <c r="B105" i="1"/>
  <c r="I32" i="1"/>
  <c r="M30" i="1"/>
  <c r="M105" i="1"/>
  <c r="L6" i="1"/>
  <c r="S44" i="1"/>
  <c r="S110" i="1"/>
  <c r="N7" i="1"/>
  <c r="H7" i="1"/>
  <c r="H59" i="1"/>
  <c r="B50" i="1"/>
  <c r="H39" i="1"/>
  <c r="B44" i="1"/>
  <c r="H18" i="1"/>
  <c r="B23" i="1"/>
  <c r="M75" i="1"/>
  <c r="Y30" i="1"/>
  <c r="G30" i="1"/>
  <c r="Z123" i="1"/>
  <c r="B125" i="1"/>
  <c r="H125" i="1" s="1"/>
  <c r="S125" i="1"/>
  <c r="F6" i="1"/>
  <c r="Q6" i="1"/>
  <c r="X6" i="1"/>
  <c r="Y100" i="1"/>
  <c r="O123" i="1"/>
  <c r="O122" i="1"/>
  <c r="O111" i="1"/>
  <c r="H120" i="1"/>
  <c r="Z111" i="1"/>
  <c r="I115" i="1"/>
  <c r="N96" i="1"/>
  <c r="U89" i="1"/>
  <c r="AA91" i="1"/>
  <c r="AA70" i="1"/>
  <c r="T72" i="1"/>
  <c r="N72" i="1"/>
  <c r="Z68" i="1"/>
  <c r="U103" i="1"/>
  <c r="Z115" i="1"/>
  <c r="Z93" i="1"/>
  <c r="U73" i="1"/>
  <c r="AA73" i="1"/>
  <c r="U122" i="1"/>
  <c r="N109" i="1"/>
  <c r="H68" i="1"/>
  <c r="D111" i="1"/>
  <c r="P111" i="1" s="1"/>
  <c r="I108" i="1"/>
  <c r="O93" i="1"/>
  <c r="I103" i="1"/>
  <c r="N117" i="1"/>
  <c r="N99" i="1"/>
  <c r="AA123" i="1"/>
  <c r="Z104" i="1"/>
  <c r="O73" i="1"/>
  <c r="H67" i="1"/>
  <c r="I98" i="1"/>
  <c r="T111" i="1"/>
  <c r="O70" i="1"/>
  <c r="AA109" i="1"/>
  <c r="D73" i="1"/>
  <c r="J73" i="1" s="1"/>
  <c r="AA32" i="1"/>
  <c r="T68" i="1"/>
  <c r="I124" i="1"/>
  <c r="O115" i="1"/>
  <c r="T73" i="1"/>
  <c r="Z108" i="1"/>
  <c r="I104" i="1"/>
  <c r="Z29" i="1"/>
  <c r="T108" i="1"/>
  <c r="O18" i="1"/>
  <c r="U28" i="1"/>
  <c r="O124" i="1"/>
  <c r="U59" i="1"/>
  <c r="O63" i="1"/>
  <c r="D52" i="1"/>
  <c r="V52" i="1" s="1"/>
  <c r="U55" i="1"/>
  <c r="H54" i="1"/>
  <c r="O55" i="1"/>
  <c r="N45" i="1"/>
  <c r="N49" i="1"/>
  <c r="I45" i="1"/>
  <c r="C50" i="1"/>
  <c r="U93" i="1"/>
  <c r="O103" i="1"/>
  <c r="D115" i="1"/>
  <c r="V115" i="1" s="1"/>
  <c r="O117" i="1"/>
  <c r="T16" i="1"/>
  <c r="O42" i="1"/>
  <c r="O59" i="1"/>
  <c r="I70" i="1"/>
  <c r="Z59" i="1"/>
  <c r="AA98" i="1"/>
  <c r="U98" i="1"/>
  <c r="T27" i="1"/>
  <c r="H93" i="1"/>
  <c r="Z109" i="1"/>
  <c r="C125" i="1"/>
  <c r="I125" i="1" s="1"/>
  <c r="T20" i="1"/>
  <c r="T93" i="1"/>
  <c r="T57" i="1"/>
  <c r="O19" i="1"/>
  <c r="Z42" i="1"/>
  <c r="O64" i="1"/>
  <c r="U68" i="1"/>
  <c r="I89" i="1"/>
  <c r="H42" i="1"/>
  <c r="I55" i="1"/>
  <c r="T99" i="1"/>
  <c r="T104" i="1"/>
  <c r="U102" i="1"/>
  <c r="T115" i="1"/>
  <c r="Z20" i="1"/>
  <c r="H115" i="1"/>
  <c r="Z99" i="1"/>
  <c r="N57" i="1"/>
  <c r="T109" i="1"/>
  <c r="I33" i="1"/>
  <c r="D123" i="1"/>
  <c r="AB123" i="1" s="1"/>
  <c r="N46" i="1"/>
  <c r="I46" i="1"/>
  <c r="T42" i="1"/>
  <c r="I43" i="1"/>
  <c r="D42" i="1"/>
  <c r="J42" i="1" s="1"/>
  <c r="I42" i="1"/>
  <c r="T34" i="1"/>
  <c r="Z34" i="1"/>
  <c r="H32" i="1"/>
  <c r="N35" i="1"/>
  <c r="U33" i="1"/>
  <c r="N34" i="1"/>
  <c r="U34" i="1"/>
  <c r="T35" i="1"/>
  <c r="AA28" i="1"/>
  <c r="O27" i="1"/>
  <c r="N40" i="1"/>
  <c r="I63" i="1"/>
  <c r="O72" i="1"/>
  <c r="H97" i="1"/>
  <c r="T52" i="1"/>
  <c r="T63" i="1"/>
  <c r="H25" i="1"/>
  <c r="AA45" i="1"/>
  <c r="AA31" i="1"/>
  <c r="O46" i="1"/>
  <c r="H61" i="1"/>
  <c r="T67" i="1"/>
  <c r="AA71" i="1"/>
  <c r="I18" i="1"/>
  <c r="H57" i="1"/>
  <c r="H94" i="1"/>
  <c r="N25" i="1"/>
  <c r="O21" i="1"/>
  <c r="T61" i="1"/>
  <c r="O68" i="1"/>
  <c r="Z25" i="1"/>
  <c r="N54" i="1"/>
  <c r="Z61" i="1"/>
  <c r="I92" i="1"/>
  <c r="T101" i="1"/>
  <c r="U13" i="1"/>
  <c r="H40" i="1"/>
  <c r="AA21" i="1"/>
  <c r="N67" i="1"/>
  <c r="T97" i="1"/>
  <c r="N97" i="1"/>
  <c r="Z63" i="1"/>
  <c r="AA18" i="1"/>
  <c r="D57" i="1"/>
  <c r="AB57" i="1" s="1"/>
  <c r="N94" i="1"/>
  <c r="T94" i="1"/>
  <c r="N20" i="1"/>
  <c r="T71" i="1"/>
  <c r="I112" i="1"/>
  <c r="H63" i="1"/>
  <c r="Z54" i="1"/>
  <c r="I21" i="1"/>
  <c r="T119" i="1"/>
  <c r="T18" i="1"/>
  <c r="N18" i="1"/>
  <c r="D18" i="1"/>
  <c r="AB18" i="1" s="1"/>
  <c r="Z18" i="1"/>
  <c r="U11" i="1"/>
  <c r="I14" i="1"/>
  <c r="T15" i="1"/>
  <c r="Z15" i="1"/>
  <c r="O12" i="1"/>
  <c r="N16" i="1"/>
  <c r="I7" i="1"/>
  <c r="U10" i="1"/>
  <c r="Z14" i="1"/>
  <c r="I8" i="1"/>
  <c r="T9" i="1"/>
  <c r="U9" i="1"/>
  <c r="Z9" i="1"/>
  <c r="E6" i="1"/>
  <c r="U20" i="1"/>
  <c r="I116" i="1"/>
  <c r="N27" i="1"/>
  <c r="N104" i="1"/>
  <c r="O8" i="1"/>
  <c r="O16" i="1"/>
  <c r="O32" i="1"/>
  <c r="U52" i="1"/>
  <c r="U104" i="1"/>
  <c r="I96" i="1"/>
  <c r="AA126" i="1"/>
  <c r="I126" i="1"/>
  <c r="U126" i="1"/>
  <c r="O126" i="1"/>
  <c r="AA108" i="1"/>
  <c r="D8" i="1"/>
  <c r="V8" i="1" s="1"/>
  <c r="O39" i="1"/>
  <c r="N24" i="1"/>
  <c r="H108" i="1"/>
  <c r="Z27" i="1"/>
  <c r="T96" i="1"/>
  <c r="AA16" i="1"/>
  <c r="U35" i="1"/>
  <c r="T114" i="1"/>
  <c r="D112" i="1"/>
  <c r="AB112" i="1" s="1"/>
  <c r="D68" i="1"/>
  <c r="J68" i="1" s="1"/>
  <c r="T126" i="1"/>
  <c r="N126" i="1"/>
  <c r="Z126" i="1"/>
  <c r="H126" i="1"/>
  <c r="Z53" i="1"/>
  <c r="T53" i="1"/>
  <c r="T33" i="1"/>
  <c r="N37" i="1"/>
  <c r="D37" i="1"/>
  <c r="V37" i="1" s="1"/>
  <c r="D33" i="1"/>
  <c r="AB33" i="1" s="1"/>
  <c r="AA36" i="1"/>
  <c r="Z33" i="1"/>
  <c r="T37" i="1"/>
  <c r="Z37" i="1"/>
  <c r="I53" i="1"/>
  <c r="N52" i="1"/>
  <c r="D122" i="1"/>
  <c r="V122" i="1" s="1"/>
  <c r="T123" i="1"/>
  <c r="AA114" i="1"/>
  <c r="U114" i="1"/>
  <c r="D108" i="1"/>
  <c r="V108" i="1" s="1"/>
  <c r="O109" i="1"/>
  <c r="O108" i="1"/>
  <c r="I102" i="1"/>
  <c r="O102" i="1"/>
  <c r="U96" i="1"/>
  <c r="H91" i="1"/>
  <c r="Z73" i="1"/>
  <c r="Z72" i="1"/>
  <c r="N73" i="1"/>
  <c r="N59" i="1"/>
  <c r="H52" i="1"/>
  <c r="U53" i="1"/>
  <c r="D46" i="1"/>
  <c r="U39" i="1"/>
  <c r="C44" i="1"/>
  <c r="O44" i="1" s="1"/>
  <c r="AA43" i="1"/>
  <c r="I39" i="1"/>
  <c r="Z40" i="1"/>
  <c r="AA42" i="1"/>
  <c r="I40" i="1"/>
  <c r="D126" i="1"/>
  <c r="J126" i="1" s="1"/>
  <c r="N122" i="1"/>
  <c r="H123" i="1"/>
  <c r="N123" i="1"/>
  <c r="T124" i="1"/>
  <c r="Z124" i="1"/>
  <c r="N124" i="1"/>
  <c r="H122" i="1"/>
  <c r="Z122" i="1"/>
  <c r="D124" i="1"/>
  <c r="V124" i="1" s="1"/>
  <c r="T116" i="1"/>
  <c r="O112" i="1"/>
  <c r="D120" i="1"/>
  <c r="AB120" i="1" s="1"/>
  <c r="O120" i="1"/>
  <c r="N112" i="1"/>
  <c r="N114" i="1"/>
  <c r="H117" i="1"/>
  <c r="I117" i="1"/>
  <c r="O114" i="1"/>
  <c r="N113" i="1"/>
  <c r="Z116" i="1"/>
  <c r="D119" i="1"/>
  <c r="J119" i="1" s="1"/>
  <c r="AA117" i="1"/>
  <c r="N116" i="1"/>
  <c r="U116" i="1"/>
  <c r="T113" i="1"/>
  <c r="N119" i="1"/>
  <c r="H112" i="1"/>
  <c r="C121" i="1"/>
  <c r="D117" i="1"/>
  <c r="J117" i="1" s="1"/>
  <c r="O116" i="1"/>
  <c r="D113" i="1"/>
  <c r="O119" i="1"/>
  <c r="U119" i="1"/>
  <c r="D114" i="1"/>
  <c r="P114" i="1" s="1"/>
  <c r="D116" i="1"/>
  <c r="H113" i="1"/>
  <c r="AA112" i="1"/>
  <c r="O113" i="1"/>
  <c r="H119" i="1"/>
  <c r="Z117" i="1"/>
  <c r="I119" i="1"/>
  <c r="Z114" i="1"/>
  <c r="H111" i="1"/>
  <c r="U113" i="1"/>
  <c r="T112" i="1"/>
  <c r="I113" i="1"/>
  <c r="AA106" i="1"/>
  <c r="H106" i="1"/>
  <c r="Z106" i="1"/>
  <c r="I107" i="1"/>
  <c r="N106" i="1"/>
  <c r="AA107" i="1"/>
  <c r="U107" i="1"/>
  <c r="I106" i="1"/>
  <c r="T107" i="1"/>
  <c r="D106" i="1"/>
  <c r="D109" i="1"/>
  <c r="D107" i="1"/>
  <c r="O106" i="1"/>
  <c r="Z107" i="1"/>
  <c r="C110" i="1"/>
  <c r="H107" i="1"/>
  <c r="I109" i="1"/>
  <c r="Z102" i="1"/>
  <c r="I101" i="1"/>
  <c r="T102" i="1"/>
  <c r="Z103" i="1"/>
  <c r="D101" i="1"/>
  <c r="D102" i="1"/>
  <c r="C105" i="1"/>
  <c r="D104" i="1"/>
  <c r="N103" i="1"/>
  <c r="O101" i="1"/>
  <c r="H102" i="1"/>
  <c r="D103" i="1"/>
  <c r="O104" i="1"/>
  <c r="H103" i="1"/>
  <c r="U101" i="1"/>
  <c r="D97" i="1"/>
  <c r="J97" i="1" s="1"/>
  <c r="I97" i="1"/>
  <c r="O99" i="1"/>
  <c r="I99" i="1"/>
  <c r="D99" i="1"/>
  <c r="H98" i="1"/>
  <c r="C100" i="1"/>
  <c r="N98" i="1"/>
  <c r="D98" i="1"/>
  <c r="D96" i="1"/>
  <c r="AA99" i="1"/>
  <c r="Z98" i="1"/>
  <c r="O96" i="1"/>
  <c r="O90" i="1"/>
  <c r="U91" i="1"/>
  <c r="O94" i="1"/>
  <c r="AA89" i="1"/>
  <c r="I90" i="1"/>
  <c r="N91" i="1"/>
  <c r="O91" i="1"/>
  <c r="D93" i="1"/>
  <c r="P93" i="1" s="1"/>
  <c r="D94" i="1"/>
  <c r="P94" i="1" s="1"/>
  <c r="U94" i="1"/>
  <c r="AA90" i="1"/>
  <c r="D90" i="1"/>
  <c r="V90" i="1" s="1"/>
  <c r="D91" i="1"/>
  <c r="AB91" i="1" s="1"/>
  <c r="I93" i="1"/>
  <c r="I94" i="1"/>
  <c r="Z91" i="1"/>
  <c r="AA92" i="1"/>
  <c r="C95" i="1"/>
  <c r="U92" i="1"/>
  <c r="D89" i="1"/>
  <c r="D92" i="1"/>
  <c r="AB92" i="1" s="1"/>
  <c r="T89" i="1"/>
  <c r="I72" i="1"/>
  <c r="Z71" i="1"/>
  <c r="N71" i="1"/>
  <c r="D72" i="1"/>
  <c r="AA72" i="1"/>
  <c r="D71" i="1"/>
  <c r="AB71" i="1" s="1"/>
  <c r="H74" i="1"/>
  <c r="I71" i="1"/>
  <c r="T74" i="1"/>
  <c r="Z74" i="1"/>
  <c r="I74" i="1"/>
  <c r="T70" i="1"/>
  <c r="AA74" i="1"/>
  <c r="C75" i="1"/>
  <c r="D70" i="1"/>
  <c r="J70" i="1" s="1"/>
  <c r="Z70" i="1"/>
  <c r="O71" i="1"/>
  <c r="D74" i="1"/>
  <c r="P74" i="1" s="1"/>
  <c r="O74" i="1"/>
  <c r="H70" i="1"/>
  <c r="O67" i="1"/>
  <c r="D67" i="1"/>
  <c r="P67" i="1" s="1"/>
  <c r="C69" i="1"/>
  <c r="U69" i="1" s="1"/>
  <c r="I67" i="1"/>
  <c r="U67" i="1"/>
  <c r="U62" i="1"/>
  <c r="O65" i="1"/>
  <c r="U60" i="1"/>
  <c r="AA59" i="1"/>
  <c r="D60" i="1"/>
  <c r="AB60" i="1" s="1"/>
  <c r="C66" i="1"/>
  <c r="U66" i="1" s="1"/>
  <c r="AA63" i="1"/>
  <c r="N62" i="1"/>
  <c r="D59" i="1"/>
  <c r="P59" i="1" s="1"/>
  <c r="I60" i="1"/>
  <c r="D63" i="1"/>
  <c r="AB63" i="1" s="1"/>
  <c r="T64" i="1"/>
  <c r="H60" i="1"/>
  <c r="Z65" i="1"/>
  <c r="H62" i="1"/>
  <c r="Z62" i="1"/>
  <c r="D64" i="1"/>
  <c r="Z64" i="1"/>
  <c r="N60" i="1"/>
  <c r="D61" i="1"/>
  <c r="D65" i="1"/>
  <c r="J65" i="1" s="1"/>
  <c r="D62" i="1"/>
  <c r="I62" i="1"/>
  <c r="AA62" i="1"/>
  <c r="T60" i="1"/>
  <c r="AA65" i="1"/>
  <c r="N64" i="1"/>
  <c r="I65" i="1"/>
  <c r="N55" i="1"/>
  <c r="O57" i="1"/>
  <c r="I54" i="1"/>
  <c r="U57" i="1"/>
  <c r="I57" i="1"/>
  <c r="AA54" i="1"/>
  <c r="D53" i="1"/>
  <c r="AB53" i="1" s="1"/>
  <c r="H56" i="1"/>
  <c r="AA53" i="1"/>
  <c r="C58" i="1"/>
  <c r="I58" i="1" s="1"/>
  <c r="H53" i="1"/>
  <c r="Z56" i="1"/>
  <c r="D55" i="1"/>
  <c r="N53" i="1"/>
  <c r="T55" i="1"/>
  <c r="Z55" i="1"/>
  <c r="Z47" i="1"/>
  <c r="I47" i="1"/>
  <c r="I49" i="1"/>
  <c r="T47" i="1"/>
  <c r="O47" i="1"/>
  <c r="O49" i="1"/>
  <c r="D48" i="1"/>
  <c r="V48" i="1" s="1"/>
  <c r="U49" i="1"/>
  <c r="T48" i="1"/>
  <c r="N48" i="1"/>
  <c r="H48" i="1"/>
  <c r="D49" i="1"/>
  <c r="D47" i="1"/>
  <c r="J47" i="1" s="1"/>
  <c r="I48" i="1"/>
  <c r="U45" i="1"/>
  <c r="U48" i="1"/>
  <c r="D45" i="1"/>
  <c r="N47" i="1"/>
  <c r="O45" i="1"/>
  <c r="O48" i="1"/>
  <c r="AA47" i="1"/>
  <c r="AA40" i="1"/>
  <c r="D40" i="1"/>
  <c r="O40" i="1"/>
  <c r="Z39" i="1"/>
  <c r="D39" i="1"/>
  <c r="J39" i="1" s="1"/>
  <c r="Z43" i="1"/>
  <c r="N43" i="1"/>
  <c r="T39" i="1"/>
  <c r="D43" i="1"/>
  <c r="N39" i="1"/>
  <c r="N36" i="1"/>
  <c r="O31" i="1"/>
  <c r="H36" i="1"/>
  <c r="I31" i="1"/>
  <c r="H31" i="1"/>
  <c r="O35" i="1"/>
  <c r="D36" i="1"/>
  <c r="Z36" i="1"/>
  <c r="D32" i="1"/>
  <c r="AA35" i="1"/>
  <c r="C38" i="1"/>
  <c r="I38" i="1" s="1"/>
  <c r="Z32" i="1"/>
  <c r="N31" i="1"/>
  <c r="D34" i="1"/>
  <c r="O34" i="1"/>
  <c r="O33" i="1"/>
  <c r="I34" i="1"/>
  <c r="Z35" i="1"/>
  <c r="I37" i="1"/>
  <c r="D31" i="1"/>
  <c r="V31" i="1" s="1"/>
  <c r="D35" i="1"/>
  <c r="I26" i="1"/>
  <c r="U29" i="1"/>
  <c r="O26" i="1"/>
  <c r="Z26" i="1"/>
  <c r="U26" i="1"/>
  <c r="D28" i="1"/>
  <c r="J28" i="1" s="1"/>
  <c r="C30" i="1"/>
  <c r="I30" i="1" s="1"/>
  <c r="N26" i="1"/>
  <c r="O29" i="1"/>
  <c r="T26" i="1"/>
  <c r="O28" i="1"/>
  <c r="AA25" i="1"/>
  <c r="D26" i="1"/>
  <c r="AA27" i="1"/>
  <c r="D29" i="1"/>
  <c r="P29" i="1" s="1"/>
  <c r="H29" i="1"/>
  <c r="D27" i="1"/>
  <c r="D24" i="1"/>
  <c r="V24" i="1" s="1"/>
  <c r="AA24" i="1"/>
  <c r="Z28" i="1"/>
  <c r="D25" i="1"/>
  <c r="V25" i="1" s="1"/>
  <c r="I24" i="1"/>
  <c r="I29" i="1"/>
  <c r="U27" i="1"/>
  <c r="T29" i="1"/>
  <c r="O25" i="1"/>
  <c r="U25" i="1"/>
  <c r="D21" i="1"/>
  <c r="J21" i="1" s="1"/>
  <c r="I22" i="1"/>
  <c r="D20" i="1"/>
  <c r="J20" i="1" s="1"/>
  <c r="O22" i="1"/>
  <c r="T21" i="1"/>
  <c r="AA20" i="1"/>
  <c r="H22" i="1"/>
  <c r="I20" i="1"/>
  <c r="I19" i="1"/>
  <c r="U19" i="1"/>
  <c r="Z19" i="1"/>
  <c r="D19" i="1"/>
  <c r="J19" i="1" s="1"/>
  <c r="T19" i="1"/>
  <c r="C23" i="1"/>
  <c r="D22" i="1"/>
  <c r="V22" i="1" s="1"/>
  <c r="N19" i="1"/>
  <c r="N22" i="1"/>
  <c r="D11" i="1"/>
  <c r="P11" i="1" s="1"/>
  <c r="H15" i="1"/>
  <c r="O11" i="1"/>
  <c r="I11" i="1"/>
  <c r="H12" i="1"/>
  <c r="AA14" i="1"/>
  <c r="O15" i="1"/>
  <c r="H11" i="1"/>
  <c r="Z8" i="1"/>
  <c r="D9" i="1"/>
  <c r="D16" i="1"/>
  <c r="T14" i="1"/>
  <c r="I9" i="1"/>
  <c r="H14" i="1"/>
  <c r="Z11" i="1"/>
  <c r="T11" i="1"/>
  <c r="H16" i="1"/>
  <c r="N8" i="1"/>
  <c r="D14" i="1"/>
  <c r="AB14" i="1" s="1"/>
  <c r="AA15" i="1"/>
  <c r="AA9" i="1"/>
  <c r="T10" i="1"/>
  <c r="D10" i="1"/>
  <c r="D13" i="1"/>
  <c r="B17" i="1"/>
  <c r="Z10" i="1"/>
  <c r="I10" i="1"/>
  <c r="D12" i="1"/>
  <c r="J12" i="1" s="1"/>
  <c r="T13" i="1"/>
  <c r="AA13" i="1"/>
  <c r="D7" i="1"/>
  <c r="D15" i="1"/>
  <c r="AA7" i="1"/>
  <c r="AA10" i="1"/>
  <c r="N10" i="1"/>
  <c r="C17" i="1"/>
  <c r="N12" i="1"/>
  <c r="Z13" i="1"/>
  <c r="O13" i="1"/>
  <c r="H13" i="1"/>
  <c r="I15" i="1"/>
  <c r="O52" i="1"/>
  <c r="H28" i="1"/>
  <c r="T28" i="1"/>
  <c r="H96" i="1"/>
  <c r="Z90" i="1"/>
  <c r="N90" i="1"/>
  <c r="H90" i="1"/>
  <c r="AA118" i="1"/>
  <c r="U118" i="1"/>
  <c r="O118" i="1"/>
  <c r="O61" i="1"/>
  <c r="AA61" i="1"/>
  <c r="U61" i="1"/>
  <c r="O56" i="1"/>
  <c r="D56" i="1"/>
  <c r="V56" i="1" s="1"/>
  <c r="AA56" i="1"/>
  <c r="O54" i="1"/>
  <c r="D54" i="1"/>
  <c r="H49" i="1"/>
  <c r="Z49" i="1"/>
  <c r="N21" i="1"/>
  <c r="H21" i="1"/>
  <c r="Z118" i="1"/>
  <c r="H118" i="1"/>
  <c r="D118" i="1"/>
  <c r="T118" i="1"/>
  <c r="H92" i="1"/>
  <c r="N92" i="1"/>
  <c r="U120" i="1"/>
  <c r="AA120" i="1"/>
  <c r="O97" i="1"/>
  <c r="AA97" i="1"/>
  <c r="U64" i="1"/>
  <c r="AA64" i="1"/>
  <c r="H45" i="1"/>
  <c r="T45" i="1"/>
  <c r="Z45" i="1"/>
  <c r="Z120" i="1"/>
  <c r="T120" i="1"/>
  <c r="H101" i="1"/>
  <c r="Z101" i="1"/>
  <c r="H89" i="1"/>
  <c r="N89" i="1"/>
  <c r="AA111" i="1"/>
  <c r="U111" i="1"/>
  <c r="I12" i="1"/>
  <c r="AA12" i="1"/>
  <c r="T65" i="1"/>
  <c r="N65" i="1"/>
  <c r="H8" i="1"/>
  <c r="AA37" i="1"/>
  <c r="O37" i="1"/>
  <c r="J32" i="1" l="1"/>
  <c r="V32" i="1"/>
  <c r="J7" i="1"/>
  <c r="V7" i="1"/>
  <c r="J43" i="1"/>
  <c r="V43" i="1"/>
  <c r="AB46" i="1"/>
  <c r="V46" i="1"/>
  <c r="J52" i="1"/>
  <c r="AB52" i="1"/>
  <c r="J57" i="1"/>
  <c r="J18" i="1"/>
  <c r="V57" i="1"/>
  <c r="P52" i="1"/>
  <c r="H58" i="1"/>
  <c r="AB111" i="1"/>
  <c r="AA58" i="1"/>
  <c r="N50" i="1"/>
  <c r="Z50" i="1"/>
  <c r="H50" i="1"/>
  <c r="T50" i="1"/>
  <c r="B6" i="1"/>
  <c r="T6" i="1" s="1"/>
  <c r="O50" i="1"/>
  <c r="AA50" i="1"/>
  <c r="I50" i="1"/>
  <c r="U50" i="1"/>
  <c r="P18" i="1"/>
  <c r="V18" i="1"/>
  <c r="G6" i="1"/>
  <c r="C6" i="1"/>
  <c r="O6" i="1" s="1"/>
  <c r="P57" i="1"/>
  <c r="P115" i="1"/>
  <c r="V68" i="1"/>
  <c r="Y6" i="1"/>
  <c r="S6" i="1"/>
  <c r="M6" i="1"/>
  <c r="V111" i="1"/>
  <c r="J111" i="1"/>
  <c r="AB122" i="1"/>
  <c r="H69" i="1"/>
  <c r="V117" i="1"/>
  <c r="P73" i="1"/>
  <c r="AB73" i="1"/>
  <c r="V73" i="1"/>
  <c r="AA125" i="1"/>
  <c r="O125" i="1"/>
  <c r="J115" i="1"/>
  <c r="V123" i="1"/>
  <c r="J123" i="1"/>
  <c r="P37" i="1"/>
  <c r="J91" i="1"/>
  <c r="V91" i="1"/>
  <c r="P123" i="1"/>
  <c r="AB94" i="1"/>
  <c r="V20" i="1"/>
  <c r="P91" i="1"/>
  <c r="AB115" i="1"/>
  <c r="P122" i="1"/>
  <c r="J122" i="1"/>
  <c r="AB68" i="1"/>
  <c r="U125" i="1"/>
  <c r="AA66" i="1"/>
  <c r="D50" i="1"/>
  <c r="V94" i="1"/>
  <c r="V119" i="1"/>
  <c r="D125" i="1"/>
  <c r="P125" i="1" s="1"/>
  <c r="N69" i="1"/>
  <c r="T69" i="1"/>
  <c r="J37" i="1"/>
  <c r="P42" i="1"/>
  <c r="AB39" i="1"/>
  <c r="U44" i="1"/>
  <c r="V42" i="1"/>
  <c r="AB42" i="1"/>
  <c r="V33" i="1"/>
  <c r="AB25" i="1"/>
  <c r="V28" i="1"/>
  <c r="P25" i="1"/>
  <c r="J25" i="1"/>
  <c r="N66" i="1"/>
  <c r="D69" i="1"/>
  <c r="J69" i="1" s="1"/>
  <c r="I44" i="1"/>
  <c r="P68" i="1"/>
  <c r="N121" i="1"/>
  <c r="P112" i="1"/>
  <c r="N38" i="1"/>
  <c r="J46" i="1"/>
  <c r="AA44" i="1"/>
  <c r="P46" i="1"/>
  <c r="AB37" i="1"/>
  <c r="P21" i="1"/>
  <c r="V21" i="1"/>
  <c r="AB11" i="1"/>
  <c r="J14" i="1"/>
  <c r="P8" i="1"/>
  <c r="AB8" i="1"/>
  <c r="J8" i="1"/>
  <c r="P33" i="1"/>
  <c r="AB21" i="1"/>
  <c r="J74" i="1"/>
  <c r="AB32" i="1"/>
  <c r="P32" i="1"/>
  <c r="V112" i="1"/>
  <c r="J112" i="1"/>
  <c r="J120" i="1"/>
  <c r="AB126" i="1"/>
  <c r="V126" i="1"/>
  <c r="P126" i="1"/>
  <c r="V53" i="1"/>
  <c r="P53" i="1"/>
  <c r="J33" i="1"/>
  <c r="P119" i="1"/>
  <c r="AB119" i="1"/>
  <c r="AB108" i="1"/>
  <c r="J108" i="1"/>
  <c r="P108" i="1"/>
  <c r="AB93" i="1"/>
  <c r="J92" i="1"/>
  <c r="V93" i="1"/>
  <c r="V74" i="1"/>
  <c r="V71" i="1"/>
  <c r="AB74" i="1"/>
  <c r="J71" i="1"/>
  <c r="I66" i="1"/>
  <c r="J59" i="1"/>
  <c r="O66" i="1"/>
  <c r="J53" i="1"/>
  <c r="V47" i="1"/>
  <c r="D44" i="1"/>
  <c r="J44" i="1" s="1"/>
  <c r="Z125" i="1"/>
  <c r="N125" i="1"/>
  <c r="T125" i="1"/>
  <c r="AB124" i="1"/>
  <c r="P124" i="1"/>
  <c r="J124" i="1"/>
  <c r="H121" i="1"/>
  <c r="T121" i="1"/>
  <c r="P120" i="1"/>
  <c r="V120" i="1"/>
  <c r="AB114" i="1"/>
  <c r="V114" i="1"/>
  <c r="J114" i="1"/>
  <c r="P117" i="1"/>
  <c r="AB117" i="1"/>
  <c r="V113" i="1"/>
  <c r="P113" i="1"/>
  <c r="J113" i="1"/>
  <c r="AB113" i="1"/>
  <c r="U121" i="1"/>
  <c r="AA121" i="1"/>
  <c r="O121" i="1"/>
  <c r="D121" i="1"/>
  <c r="P116" i="1"/>
  <c r="AB116" i="1"/>
  <c r="V116" i="1"/>
  <c r="J116" i="1"/>
  <c r="I121" i="1"/>
  <c r="V109" i="1"/>
  <c r="J109" i="1"/>
  <c r="P109" i="1"/>
  <c r="AB109" i="1"/>
  <c r="J106" i="1"/>
  <c r="AB106" i="1"/>
  <c r="V106" i="1"/>
  <c r="P106" i="1"/>
  <c r="AB107" i="1"/>
  <c r="V107" i="1"/>
  <c r="P107" i="1"/>
  <c r="U110" i="1"/>
  <c r="AA110" i="1"/>
  <c r="I110" i="1"/>
  <c r="O110" i="1"/>
  <c r="Z110" i="1"/>
  <c r="N110" i="1"/>
  <c r="D110" i="1"/>
  <c r="H110" i="1"/>
  <c r="T110" i="1"/>
  <c r="J107" i="1"/>
  <c r="V103" i="1"/>
  <c r="J103" i="1"/>
  <c r="AB103" i="1"/>
  <c r="P103" i="1"/>
  <c r="AB101" i="1"/>
  <c r="P101" i="1"/>
  <c r="V101" i="1"/>
  <c r="T105" i="1"/>
  <c r="Z105" i="1"/>
  <c r="N105" i="1"/>
  <c r="D105" i="1"/>
  <c r="I105" i="1"/>
  <c r="O105" i="1"/>
  <c r="AA105" i="1"/>
  <c r="U105" i="1"/>
  <c r="J101" i="1"/>
  <c r="AB104" i="1"/>
  <c r="P104" i="1"/>
  <c r="V104" i="1"/>
  <c r="J104" i="1"/>
  <c r="V102" i="1"/>
  <c r="P102" i="1"/>
  <c r="AB102" i="1"/>
  <c r="J102" i="1"/>
  <c r="H105" i="1"/>
  <c r="P97" i="1"/>
  <c r="AB97" i="1"/>
  <c r="V97" i="1"/>
  <c r="J98" i="1"/>
  <c r="P98" i="1"/>
  <c r="AB98" i="1"/>
  <c r="V98" i="1"/>
  <c r="AB99" i="1"/>
  <c r="J99" i="1"/>
  <c r="P99" i="1"/>
  <c r="V99" i="1"/>
  <c r="H100" i="1"/>
  <c r="D100" i="1"/>
  <c r="Z100" i="1"/>
  <c r="T100" i="1"/>
  <c r="N100" i="1"/>
  <c r="U100" i="1"/>
  <c r="AA100" i="1"/>
  <c r="O100" i="1"/>
  <c r="J96" i="1"/>
  <c r="V96" i="1"/>
  <c r="P96" i="1"/>
  <c r="AB96" i="1"/>
  <c r="I100" i="1"/>
  <c r="P90" i="1"/>
  <c r="P92" i="1"/>
  <c r="AB90" i="1"/>
  <c r="J90" i="1"/>
  <c r="J94" i="1"/>
  <c r="J93" i="1"/>
  <c r="AB89" i="1"/>
  <c r="J89" i="1"/>
  <c r="V89" i="1"/>
  <c r="P89" i="1"/>
  <c r="AA95" i="1"/>
  <c r="U95" i="1"/>
  <c r="I95" i="1"/>
  <c r="O95" i="1"/>
  <c r="V92" i="1"/>
  <c r="N95" i="1"/>
  <c r="H95" i="1"/>
  <c r="T95" i="1"/>
  <c r="Z95" i="1"/>
  <c r="D95" i="1"/>
  <c r="P71" i="1"/>
  <c r="P72" i="1"/>
  <c r="V72" i="1"/>
  <c r="J72" i="1"/>
  <c r="AB72" i="1"/>
  <c r="Z75" i="1"/>
  <c r="T75" i="1"/>
  <c r="N75" i="1"/>
  <c r="D75" i="1"/>
  <c r="U75" i="1"/>
  <c r="AA75" i="1"/>
  <c r="I75" i="1"/>
  <c r="O75" i="1"/>
  <c r="AB70" i="1"/>
  <c r="P70" i="1"/>
  <c r="V70" i="1"/>
  <c r="H75" i="1"/>
  <c r="I69" i="1"/>
  <c r="AA69" i="1"/>
  <c r="O69" i="1"/>
  <c r="V67" i="1"/>
  <c r="J67" i="1"/>
  <c r="AB67" i="1"/>
  <c r="V63" i="1"/>
  <c r="J60" i="1"/>
  <c r="V60" i="1"/>
  <c r="J63" i="1"/>
  <c r="P60" i="1"/>
  <c r="V59" i="1"/>
  <c r="AB59" i="1"/>
  <c r="P63" i="1"/>
  <c r="AB62" i="1"/>
  <c r="V62" i="1"/>
  <c r="P62" i="1"/>
  <c r="J62" i="1"/>
  <c r="V65" i="1"/>
  <c r="P65" i="1"/>
  <c r="AB65" i="1"/>
  <c r="P64" i="1"/>
  <c r="V64" i="1"/>
  <c r="AB64" i="1"/>
  <c r="J64" i="1"/>
  <c r="T66" i="1"/>
  <c r="Z66" i="1"/>
  <c r="D66" i="1"/>
  <c r="V61" i="1"/>
  <c r="AB61" i="1"/>
  <c r="J61" i="1"/>
  <c r="P61" i="1"/>
  <c r="O58" i="1"/>
  <c r="U58" i="1"/>
  <c r="V55" i="1"/>
  <c r="J55" i="1"/>
  <c r="P55" i="1"/>
  <c r="AB55" i="1"/>
  <c r="P48" i="1"/>
  <c r="AB48" i="1"/>
  <c r="J48" i="1"/>
  <c r="J49" i="1"/>
  <c r="V49" i="1"/>
  <c r="AB49" i="1"/>
  <c r="AB47" i="1"/>
  <c r="P47" i="1"/>
  <c r="P49" i="1"/>
  <c r="V45" i="1"/>
  <c r="P45" i="1"/>
  <c r="AB45" i="1"/>
  <c r="J45" i="1"/>
  <c r="V40" i="1"/>
  <c r="AB40" i="1"/>
  <c r="P40" i="1"/>
  <c r="J40" i="1"/>
  <c r="V39" i="1"/>
  <c r="P39" i="1"/>
  <c r="Z44" i="1"/>
  <c r="T44" i="1"/>
  <c r="N44" i="1"/>
  <c r="H44" i="1"/>
  <c r="AB43" i="1"/>
  <c r="P43" i="1"/>
  <c r="D38" i="1"/>
  <c r="V38" i="1" s="1"/>
  <c r="Z38" i="1"/>
  <c r="T38" i="1"/>
  <c r="AB36" i="1"/>
  <c r="V36" i="1"/>
  <c r="P36" i="1"/>
  <c r="J36" i="1"/>
  <c r="AB35" i="1"/>
  <c r="P35" i="1"/>
  <c r="V35" i="1"/>
  <c r="J35" i="1"/>
  <c r="P31" i="1"/>
  <c r="J31" i="1"/>
  <c r="AB31" i="1"/>
  <c r="V34" i="1"/>
  <c r="J34" i="1"/>
  <c r="P34" i="1"/>
  <c r="AB34" i="1"/>
  <c r="U38" i="1"/>
  <c r="O38" i="1"/>
  <c r="AA38" i="1"/>
  <c r="J29" i="1"/>
  <c r="AA30" i="1"/>
  <c r="P28" i="1"/>
  <c r="O30" i="1"/>
  <c r="U30" i="1"/>
  <c r="AB28" i="1"/>
  <c r="P24" i="1"/>
  <c r="AB24" i="1"/>
  <c r="J24" i="1"/>
  <c r="P27" i="1"/>
  <c r="AB27" i="1"/>
  <c r="V27" i="1"/>
  <c r="J26" i="1"/>
  <c r="P26" i="1"/>
  <c r="AB26" i="1"/>
  <c r="T30" i="1"/>
  <c r="Z30" i="1"/>
  <c r="N30" i="1"/>
  <c r="D30" i="1"/>
  <c r="V26" i="1"/>
  <c r="AB29" i="1"/>
  <c r="V29" i="1"/>
  <c r="J27" i="1"/>
  <c r="AB20" i="1"/>
  <c r="P20" i="1"/>
  <c r="N23" i="1"/>
  <c r="Z23" i="1"/>
  <c r="D23" i="1"/>
  <c r="T23" i="1"/>
  <c r="H23" i="1"/>
  <c r="P22" i="1"/>
  <c r="AB22" i="1"/>
  <c r="P19" i="1"/>
  <c r="V19" i="1"/>
  <c r="AB19" i="1"/>
  <c r="AA23" i="1"/>
  <c r="I23" i="1"/>
  <c r="O23" i="1"/>
  <c r="U23" i="1"/>
  <c r="J22" i="1"/>
  <c r="J11" i="1"/>
  <c r="V11" i="1"/>
  <c r="AB9" i="1"/>
  <c r="P9" i="1"/>
  <c r="V9" i="1"/>
  <c r="J9" i="1"/>
  <c r="P7" i="1"/>
  <c r="V14" i="1"/>
  <c r="P14" i="1"/>
  <c r="AB7" i="1"/>
  <c r="AB16" i="1"/>
  <c r="J16" i="1"/>
  <c r="P16" i="1"/>
  <c r="V16" i="1"/>
  <c r="P15" i="1"/>
  <c r="J15" i="1"/>
  <c r="AB15" i="1"/>
  <c r="V15" i="1"/>
  <c r="V10" i="1"/>
  <c r="P10" i="1"/>
  <c r="AB10" i="1"/>
  <c r="J10" i="1"/>
  <c r="N17" i="1"/>
  <c r="H17" i="1"/>
  <c r="Z17" i="1"/>
  <c r="T17" i="1"/>
  <c r="D17" i="1"/>
  <c r="O17" i="1"/>
  <c r="I17" i="1"/>
  <c r="U17" i="1"/>
  <c r="AA17" i="1"/>
  <c r="P12" i="1"/>
  <c r="AB12" i="1"/>
  <c r="V12" i="1"/>
  <c r="AB13" i="1"/>
  <c r="V13" i="1"/>
  <c r="P13" i="1"/>
  <c r="J13" i="1"/>
  <c r="AB54" i="1"/>
  <c r="J54" i="1"/>
  <c r="P54" i="1"/>
  <c r="V54" i="1"/>
  <c r="AB118" i="1"/>
  <c r="J118" i="1"/>
  <c r="V118" i="1"/>
  <c r="P118" i="1"/>
  <c r="D58" i="1"/>
  <c r="AB58" i="1" s="1"/>
  <c r="T58" i="1"/>
  <c r="N58" i="1"/>
  <c r="P56" i="1"/>
  <c r="AB56" i="1"/>
  <c r="J56" i="1"/>
  <c r="I6" i="1" l="1"/>
  <c r="H6" i="1"/>
  <c r="Z6" i="1"/>
  <c r="V50" i="1"/>
  <c r="AB50" i="1"/>
  <c r="P50" i="1"/>
  <c r="J50" i="1"/>
  <c r="N6" i="1"/>
  <c r="AA6" i="1"/>
  <c r="U6" i="1"/>
  <c r="J125" i="1"/>
  <c r="AB69" i="1"/>
  <c r="D6" i="1"/>
  <c r="J6" i="1" s="1"/>
  <c r="AB125" i="1"/>
  <c r="P69" i="1"/>
  <c r="V125" i="1"/>
  <c r="AB44" i="1"/>
  <c r="J38" i="1"/>
  <c r="P38" i="1"/>
  <c r="V69" i="1"/>
  <c r="P44" i="1"/>
  <c r="V44" i="1"/>
  <c r="AB38" i="1"/>
  <c r="AB121" i="1"/>
  <c r="P121" i="1"/>
  <c r="V121" i="1"/>
  <c r="J121" i="1"/>
  <c r="P110" i="1"/>
  <c r="V110" i="1"/>
  <c r="J110" i="1"/>
  <c r="AB110" i="1"/>
  <c r="AB105" i="1"/>
  <c r="V105" i="1"/>
  <c r="J105" i="1"/>
  <c r="P105" i="1"/>
  <c r="J100" i="1"/>
  <c r="V100" i="1"/>
  <c r="AB100" i="1"/>
  <c r="P100" i="1"/>
  <c r="P95" i="1"/>
  <c r="V95" i="1"/>
  <c r="AB95" i="1"/>
  <c r="J95" i="1"/>
  <c r="V75" i="1"/>
  <c r="AB75" i="1"/>
  <c r="P75" i="1"/>
  <c r="J75" i="1"/>
  <c r="AB66" i="1"/>
  <c r="P66" i="1"/>
  <c r="V66" i="1"/>
  <c r="J66" i="1"/>
  <c r="AB30" i="1"/>
  <c r="P30" i="1"/>
  <c r="V30" i="1"/>
  <c r="J30" i="1"/>
  <c r="V23" i="1"/>
  <c r="P23" i="1"/>
  <c r="J23" i="1"/>
  <c r="AB23" i="1"/>
  <c r="J17" i="1"/>
  <c r="AB17" i="1"/>
  <c r="P17" i="1"/>
  <c r="V17" i="1"/>
  <c r="V58" i="1"/>
  <c r="J58" i="1"/>
  <c r="P58" i="1"/>
  <c r="P6" i="1" l="1"/>
  <c r="AB6" i="1"/>
  <c r="V6" i="1"/>
</calcChain>
</file>

<file path=xl/sharedStrings.xml><?xml version="1.0" encoding="utf-8"?>
<sst xmlns="http://schemas.openxmlformats.org/spreadsheetml/2006/main" count="201" uniqueCount="134">
  <si>
    <t>総人口</t>
    <rPh sb="0" eb="1">
      <t>ソウ</t>
    </rPh>
    <rPh sb="1" eb="3">
      <t>ジンコウ</t>
    </rPh>
    <phoneticPr fontId="2"/>
  </si>
  <si>
    <t>１５歳未満</t>
    <rPh sb="2" eb="3">
      <t>サイ</t>
    </rPh>
    <rPh sb="3" eb="5">
      <t>ミマン</t>
    </rPh>
    <phoneticPr fontId="2"/>
  </si>
  <si>
    <t>１５歳～６４歳</t>
    <rPh sb="2" eb="3">
      <t>サイ</t>
    </rPh>
    <rPh sb="6" eb="7">
      <t>サイ</t>
    </rPh>
    <phoneticPr fontId="2"/>
  </si>
  <si>
    <t>６５歳以上</t>
    <rPh sb="2" eb="3">
      <t>サイ</t>
    </rPh>
    <rPh sb="3" eb="5">
      <t>イジョウ</t>
    </rPh>
    <phoneticPr fontId="2"/>
  </si>
  <si>
    <t>人口</t>
    <rPh sb="0" eb="2">
      <t>ジンコウ</t>
    </rPh>
    <phoneticPr fontId="2"/>
  </si>
  <si>
    <t>構成比</t>
    <rPh sb="0" eb="3">
      <t>コウセイヒ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</si>
  <si>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</si>
  <si>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</si>
  <si>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</si>
  <si>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海老名市総計</t>
    <rPh sb="0" eb="4">
      <t>エビナシ</t>
    </rPh>
    <rPh sb="4" eb="6">
      <t>ソウケイ</t>
    </rPh>
    <phoneticPr fontId="2"/>
  </si>
  <si>
    <t>大谷</t>
    <rPh sb="0" eb="2">
      <t>オオヤ</t>
    </rPh>
    <phoneticPr fontId="2"/>
  </si>
  <si>
    <t>大谷南一丁目</t>
    <rPh sb="0" eb="2">
      <t>オオヤ</t>
    </rPh>
    <rPh sb="2" eb="3">
      <t>ミナミ</t>
    </rPh>
    <rPh sb="3" eb="6">
      <t>イッチョウメ</t>
    </rPh>
    <phoneticPr fontId="2"/>
  </si>
  <si>
    <t>大谷南二丁目</t>
    <rPh sb="0" eb="2">
      <t>オオヤ</t>
    </rPh>
    <rPh sb="2" eb="3">
      <t>ミナミ</t>
    </rPh>
    <rPh sb="3" eb="4">
      <t>ニ</t>
    </rPh>
    <rPh sb="4" eb="6">
      <t>チョウメ</t>
    </rPh>
    <phoneticPr fontId="2"/>
  </si>
  <si>
    <t>大谷南三丁目</t>
    <rPh sb="0" eb="2">
      <t>オオヤ</t>
    </rPh>
    <rPh sb="2" eb="3">
      <t>ミナミ</t>
    </rPh>
    <rPh sb="3" eb="4">
      <t>サン</t>
    </rPh>
    <rPh sb="4" eb="6">
      <t>チョウメ</t>
    </rPh>
    <phoneticPr fontId="2"/>
  </si>
  <si>
    <t>大谷南四丁目</t>
    <rPh sb="0" eb="2">
      <t>オオヤ</t>
    </rPh>
    <rPh sb="2" eb="3">
      <t>ミナミ</t>
    </rPh>
    <rPh sb="3" eb="4">
      <t>ヨン</t>
    </rPh>
    <rPh sb="4" eb="6">
      <t>チョウメ</t>
    </rPh>
    <phoneticPr fontId="2"/>
  </si>
  <si>
    <t>大谷南五丁目</t>
    <rPh sb="0" eb="2">
      <t>オオヤ</t>
    </rPh>
    <rPh sb="2" eb="3">
      <t>ミナミ</t>
    </rPh>
    <rPh sb="3" eb="4">
      <t>ゴ</t>
    </rPh>
    <rPh sb="4" eb="6">
      <t>チョウメ</t>
    </rPh>
    <phoneticPr fontId="2"/>
  </si>
  <si>
    <t>大谷北一丁目</t>
    <rPh sb="0" eb="2">
      <t>オオヤ</t>
    </rPh>
    <rPh sb="2" eb="3">
      <t>キタ</t>
    </rPh>
    <rPh sb="3" eb="4">
      <t>イチ</t>
    </rPh>
    <rPh sb="4" eb="6">
      <t>チョウメ</t>
    </rPh>
    <phoneticPr fontId="2"/>
  </si>
  <si>
    <t>大谷北二丁目</t>
    <rPh sb="0" eb="2">
      <t>オオヤ</t>
    </rPh>
    <rPh sb="2" eb="3">
      <t>キタ</t>
    </rPh>
    <rPh sb="3" eb="4">
      <t>ニ</t>
    </rPh>
    <rPh sb="4" eb="6">
      <t>チョウメ</t>
    </rPh>
    <phoneticPr fontId="2"/>
  </si>
  <si>
    <t>大谷北三丁目</t>
    <rPh sb="0" eb="2">
      <t>オオヤ</t>
    </rPh>
    <rPh sb="2" eb="3">
      <t>キタ</t>
    </rPh>
    <rPh sb="3" eb="4">
      <t>サン</t>
    </rPh>
    <rPh sb="4" eb="6">
      <t>チョウメ</t>
    </rPh>
    <phoneticPr fontId="2"/>
  </si>
  <si>
    <t>大谷北四丁目</t>
    <rPh sb="0" eb="2">
      <t>オオヤ</t>
    </rPh>
    <rPh sb="2" eb="3">
      <t>キタ</t>
    </rPh>
    <rPh sb="3" eb="4">
      <t>ヨン</t>
    </rPh>
    <rPh sb="4" eb="6">
      <t>チョウメ</t>
    </rPh>
    <phoneticPr fontId="2"/>
  </si>
  <si>
    <t>国分寺台１丁目</t>
    <rPh sb="0" eb="3">
      <t>コクブンジ</t>
    </rPh>
    <rPh sb="3" eb="4">
      <t>ダイ</t>
    </rPh>
    <rPh sb="5" eb="7">
      <t>チョウメ</t>
    </rPh>
    <phoneticPr fontId="2"/>
  </si>
  <si>
    <t>国分寺台２丁目</t>
    <rPh sb="0" eb="3">
      <t>コクブンジ</t>
    </rPh>
    <rPh sb="3" eb="4">
      <t>ダイ</t>
    </rPh>
    <rPh sb="5" eb="7">
      <t>チョウメ</t>
    </rPh>
    <phoneticPr fontId="2"/>
  </si>
  <si>
    <t>国分寺台３丁目</t>
    <rPh sb="0" eb="3">
      <t>コクブンジ</t>
    </rPh>
    <rPh sb="3" eb="4">
      <t>ダイ</t>
    </rPh>
    <rPh sb="5" eb="7">
      <t>チョウメ</t>
    </rPh>
    <phoneticPr fontId="2"/>
  </si>
  <si>
    <t>国分寺台４丁目</t>
    <rPh sb="0" eb="3">
      <t>コクブンジ</t>
    </rPh>
    <rPh sb="3" eb="4">
      <t>ダイ</t>
    </rPh>
    <rPh sb="5" eb="7">
      <t>チョウメ</t>
    </rPh>
    <phoneticPr fontId="2"/>
  </si>
  <si>
    <t>国分寺台５丁目</t>
    <rPh sb="0" eb="3">
      <t>コクブンジ</t>
    </rPh>
    <rPh sb="3" eb="4">
      <t>ダイ</t>
    </rPh>
    <rPh sb="5" eb="7">
      <t>チョウメ</t>
    </rPh>
    <phoneticPr fontId="2"/>
  </si>
  <si>
    <t>中新田</t>
    <rPh sb="0" eb="3">
      <t>ナカシンデン</t>
    </rPh>
    <phoneticPr fontId="2"/>
  </si>
  <si>
    <t>中新田一丁目</t>
    <rPh sb="0" eb="3">
      <t>ナカシンデン</t>
    </rPh>
    <rPh sb="3" eb="6">
      <t>イッチョウメ</t>
    </rPh>
    <phoneticPr fontId="2"/>
  </si>
  <si>
    <t>中新田二丁目</t>
    <rPh sb="0" eb="3">
      <t>ナカシンデン</t>
    </rPh>
    <rPh sb="3" eb="4">
      <t>ニ</t>
    </rPh>
    <rPh sb="4" eb="6">
      <t>チョウメ</t>
    </rPh>
    <phoneticPr fontId="2"/>
  </si>
  <si>
    <t>中新田三丁目</t>
    <rPh sb="0" eb="3">
      <t>ナカシンデン</t>
    </rPh>
    <rPh sb="3" eb="6">
      <t>サンチョウメ</t>
    </rPh>
    <phoneticPr fontId="2"/>
  </si>
  <si>
    <t>中新田四丁目</t>
    <rPh sb="0" eb="3">
      <t>ナカシンデン</t>
    </rPh>
    <rPh sb="3" eb="4">
      <t>ヨン</t>
    </rPh>
    <rPh sb="4" eb="6">
      <t>チョウメ</t>
    </rPh>
    <phoneticPr fontId="2"/>
  </si>
  <si>
    <t>中新田五丁目</t>
    <rPh sb="0" eb="3">
      <t>ナカシンデン</t>
    </rPh>
    <rPh sb="3" eb="4">
      <t>ゴ</t>
    </rPh>
    <rPh sb="4" eb="6">
      <t>チョウメ</t>
    </rPh>
    <phoneticPr fontId="2"/>
  </si>
  <si>
    <t>さつき町</t>
    <rPh sb="3" eb="4">
      <t>チョウ</t>
    </rPh>
    <phoneticPr fontId="2"/>
  </si>
  <si>
    <t>河原口</t>
    <rPh sb="0" eb="3">
      <t>カワラグチ</t>
    </rPh>
    <phoneticPr fontId="2"/>
  </si>
  <si>
    <t>上郷</t>
    <rPh sb="0" eb="2">
      <t>カミゴウ</t>
    </rPh>
    <phoneticPr fontId="2"/>
  </si>
  <si>
    <t>上郷一丁目</t>
    <rPh sb="0" eb="2">
      <t>カミゴウ</t>
    </rPh>
    <rPh sb="2" eb="5">
      <t>イッチョウメ</t>
    </rPh>
    <phoneticPr fontId="2"/>
  </si>
  <si>
    <t>上郷二丁目</t>
    <rPh sb="0" eb="2">
      <t>カミゴウ</t>
    </rPh>
    <rPh sb="2" eb="3">
      <t>ニ</t>
    </rPh>
    <rPh sb="3" eb="4">
      <t>チョウ</t>
    </rPh>
    <rPh sb="4" eb="5">
      <t>メ</t>
    </rPh>
    <phoneticPr fontId="2"/>
  </si>
  <si>
    <t>上郷三丁目</t>
    <rPh sb="0" eb="2">
      <t>カミゴウ</t>
    </rPh>
    <rPh sb="2" eb="3">
      <t>サン</t>
    </rPh>
    <rPh sb="3" eb="5">
      <t>チョウメ</t>
    </rPh>
    <phoneticPr fontId="2"/>
  </si>
  <si>
    <t>上郷四丁目</t>
    <rPh sb="0" eb="2">
      <t>カミゴウ</t>
    </rPh>
    <rPh sb="2" eb="3">
      <t>ヨン</t>
    </rPh>
    <rPh sb="3" eb="5">
      <t>チョウメ</t>
    </rPh>
    <phoneticPr fontId="2"/>
  </si>
  <si>
    <t>下今泉一丁目</t>
    <rPh sb="0" eb="3">
      <t>シモイマイズミ</t>
    </rPh>
    <rPh sb="3" eb="6">
      <t>イッチョウメ</t>
    </rPh>
    <phoneticPr fontId="2"/>
  </si>
  <si>
    <t>下今泉二丁目</t>
    <rPh sb="0" eb="3">
      <t>シモイマイズミ</t>
    </rPh>
    <rPh sb="3" eb="4">
      <t>ニ</t>
    </rPh>
    <rPh sb="4" eb="6">
      <t>チョウメ</t>
    </rPh>
    <phoneticPr fontId="2"/>
  </si>
  <si>
    <t>下今泉三丁目</t>
    <rPh sb="0" eb="3">
      <t>シモイマイズミ</t>
    </rPh>
    <rPh sb="3" eb="6">
      <t>サンチョウメ</t>
    </rPh>
    <phoneticPr fontId="2"/>
  </si>
  <si>
    <t>下今泉四丁目</t>
    <rPh sb="0" eb="3">
      <t>シモイマイズミ</t>
    </rPh>
    <rPh sb="3" eb="4">
      <t>ヨン</t>
    </rPh>
    <rPh sb="4" eb="6">
      <t>チョウメ</t>
    </rPh>
    <phoneticPr fontId="2"/>
  </si>
  <si>
    <t>下今泉五丁目</t>
    <rPh sb="0" eb="3">
      <t>シモイマイズミ</t>
    </rPh>
    <rPh sb="3" eb="4">
      <t>ゴ</t>
    </rPh>
    <rPh sb="4" eb="6">
      <t>チョウメ</t>
    </rPh>
    <phoneticPr fontId="2"/>
  </si>
  <si>
    <t>上今泉</t>
    <rPh sb="0" eb="3">
      <t>カミイマイズミ</t>
    </rPh>
    <phoneticPr fontId="2"/>
  </si>
  <si>
    <t>上今泉一丁目</t>
    <rPh sb="0" eb="3">
      <t>カミイマイズミ</t>
    </rPh>
    <rPh sb="3" eb="6">
      <t>イッチョウメ</t>
    </rPh>
    <phoneticPr fontId="2"/>
  </si>
  <si>
    <t>上今泉二丁目</t>
    <rPh sb="0" eb="3">
      <t>カミイマイズミ</t>
    </rPh>
    <rPh sb="3" eb="4">
      <t>ニ</t>
    </rPh>
    <rPh sb="4" eb="6">
      <t>チョウメ</t>
    </rPh>
    <phoneticPr fontId="2"/>
  </si>
  <si>
    <t>上今泉三丁目</t>
    <rPh sb="0" eb="3">
      <t>カミイマイズミ</t>
    </rPh>
    <rPh sb="3" eb="6">
      <t>サンチョウメ</t>
    </rPh>
    <phoneticPr fontId="2"/>
  </si>
  <si>
    <t>上今泉四丁目</t>
    <rPh sb="0" eb="3">
      <t>カミイマイズミ</t>
    </rPh>
    <rPh sb="3" eb="4">
      <t>ヨン</t>
    </rPh>
    <rPh sb="4" eb="6">
      <t>チョウメ</t>
    </rPh>
    <phoneticPr fontId="2"/>
  </si>
  <si>
    <t>上今泉五丁目</t>
    <rPh sb="0" eb="3">
      <t>カミイマイズミ</t>
    </rPh>
    <rPh sb="3" eb="4">
      <t>ゴ</t>
    </rPh>
    <rPh sb="4" eb="6">
      <t>チョウメ</t>
    </rPh>
    <phoneticPr fontId="2"/>
  </si>
  <si>
    <t>上今泉六丁目</t>
    <rPh sb="0" eb="3">
      <t>カミイマイズミ</t>
    </rPh>
    <rPh sb="3" eb="4">
      <t>ロク</t>
    </rPh>
    <rPh sb="4" eb="6">
      <t>チョウメ</t>
    </rPh>
    <phoneticPr fontId="2"/>
  </si>
  <si>
    <t>柏ケ谷</t>
    <rPh sb="0" eb="3">
      <t>カシワガヤ</t>
    </rPh>
    <phoneticPr fontId="2"/>
  </si>
  <si>
    <t>東柏ケ谷一丁目</t>
    <rPh sb="0" eb="4">
      <t>ヒガシカシワガヤ</t>
    </rPh>
    <rPh sb="4" eb="7">
      <t>イッチョウメ</t>
    </rPh>
    <phoneticPr fontId="2"/>
  </si>
  <si>
    <t>東柏ケ谷二丁目</t>
    <rPh sb="0" eb="4">
      <t>ヒガシカシワガヤ</t>
    </rPh>
    <rPh sb="4" eb="5">
      <t>ニ</t>
    </rPh>
    <rPh sb="5" eb="7">
      <t>チョウメ</t>
    </rPh>
    <phoneticPr fontId="2"/>
  </si>
  <si>
    <t>東柏ケ谷三丁目</t>
    <rPh sb="0" eb="4">
      <t>ヒガシカシワガヤ</t>
    </rPh>
    <rPh sb="4" eb="7">
      <t>サンチョウメ</t>
    </rPh>
    <phoneticPr fontId="2"/>
  </si>
  <si>
    <t>東柏ケ谷四丁目</t>
    <rPh sb="0" eb="4">
      <t>ヒガシカシワガヤ</t>
    </rPh>
    <rPh sb="4" eb="5">
      <t>ヨン</t>
    </rPh>
    <rPh sb="5" eb="7">
      <t>チョウメ</t>
    </rPh>
    <phoneticPr fontId="2"/>
  </si>
  <si>
    <t>東柏ケ谷五丁目</t>
    <rPh sb="0" eb="4">
      <t>ヒガシカシワガヤ</t>
    </rPh>
    <rPh sb="4" eb="5">
      <t>ゴ</t>
    </rPh>
    <rPh sb="5" eb="7">
      <t>チョウメ</t>
    </rPh>
    <phoneticPr fontId="2"/>
  </si>
  <si>
    <t>東柏ケ谷六丁目</t>
    <rPh sb="0" eb="4">
      <t>ヒガシカシワガヤ</t>
    </rPh>
    <rPh sb="4" eb="5">
      <t>ロク</t>
    </rPh>
    <rPh sb="5" eb="7">
      <t>チョウメ</t>
    </rPh>
    <phoneticPr fontId="2"/>
  </si>
  <si>
    <t>望地一丁目</t>
    <rPh sb="0" eb="2">
      <t>モウチ</t>
    </rPh>
    <rPh sb="2" eb="3">
      <t>イチ</t>
    </rPh>
    <rPh sb="3" eb="5">
      <t>チョウメ</t>
    </rPh>
    <phoneticPr fontId="2"/>
  </si>
  <si>
    <t>望地二丁目</t>
    <rPh sb="0" eb="2">
      <t>モウチ</t>
    </rPh>
    <rPh sb="2" eb="3">
      <t>ニ</t>
    </rPh>
    <rPh sb="3" eb="5">
      <t>チョウメ</t>
    </rPh>
    <phoneticPr fontId="2"/>
  </si>
  <si>
    <t>勝瀬</t>
    <rPh sb="0" eb="2">
      <t>カツセ</t>
    </rPh>
    <phoneticPr fontId="2"/>
  </si>
  <si>
    <t>中河内</t>
    <rPh sb="0" eb="3">
      <t>ナカゴウチ</t>
    </rPh>
    <phoneticPr fontId="2"/>
  </si>
  <si>
    <t>上河内</t>
    <rPh sb="0" eb="2">
      <t>カミゴウチ</t>
    </rPh>
    <rPh sb="2" eb="3">
      <t>ウチ</t>
    </rPh>
    <phoneticPr fontId="2"/>
  </si>
  <si>
    <t>本郷</t>
    <rPh sb="0" eb="2">
      <t>ホンゴウ</t>
    </rPh>
    <phoneticPr fontId="2"/>
  </si>
  <si>
    <t>門沢橋一丁目</t>
    <rPh sb="0" eb="3">
      <t>カドサワバシ</t>
    </rPh>
    <rPh sb="3" eb="4">
      <t>イチ</t>
    </rPh>
    <rPh sb="4" eb="6">
      <t>チョウメ</t>
    </rPh>
    <phoneticPr fontId="2"/>
  </si>
  <si>
    <t>門沢橋二丁目</t>
    <rPh sb="0" eb="3">
      <t>カドサワバシ</t>
    </rPh>
    <rPh sb="3" eb="4">
      <t>ニ</t>
    </rPh>
    <rPh sb="4" eb="6">
      <t>チョウメ</t>
    </rPh>
    <phoneticPr fontId="2"/>
  </si>
  <si>
    <t>門沢橋三丁目</t>
    <rPh sb="0" eb="3">
      <t>カドサワバシ</t>
    </rPh>
    <rPh sb="3" eb="4">
      <t>サン</t>
    </rPh>
    <rPh sb="4" eb="6">
      <t>チョウメ</t>
    </rPh>
    <phoneticPr fontId="2"/>
  </si>
  <si>
    <t>門沢橋四丁目</t>
    <rPh sb="0" eb="3">
      <t>カドサワバシ</t>
    </rPh>
    <rPh sb="3" eb="4">
      <t>ヨン</t>
    </rPh>
    <rPh sb="4" eb="6">
      <t>チョウメ</t>
    </rPh>
    <phoneticPr fontId="2"/>
  </si>
  <si>
    <t>門沢橋五丁目</t>
    <rPh sb="0" eb="3">
      <t>カドサワバシ</t>
    </rPh>
    <rPh sb="3" eb="4">
      <t>ゴ</t>
    </rPh>
    <rPh sb="4" eb="6">
      <t>チョウメ</t>
    </rPh>
    <phoneticPr fontId="2"/>
  </si>
  <si>
    <t>門沢橋六丁目</t>
    <rPh sb="0" eb="3">
      <t>カドサワバシ</t>
    </rPh>
    <rPh sb="3" eb="4">
      <t>ロク</t>
    </rPh>
    <rPh sb="4" eb="6">
      <t>チョウメ</t>
    </rPh>
    <phoneticPr fontId="2"/>
  </si>
  <si>
    <t>浜田町</t>
    <rPh sb="0" eb="3">
      <t>ハマダチョウ</t>
    </rPh>
    <phoneticPr fontId="2"/>
  </si>
  <si>
    <t>中央一丁目</t>
    <rPh sb="0" eb="2">
      <t>チュウオウ</t>
    </rPh>
    <rPh sb="2" eb="3">
      <t>イチ</t>
    </rPh>
    <rPh sb="3" eb="5">
      <t>チョウメ</t>
    </rPh>
    <phoneticPr fontId="2"/>
  </si>
  <si>
    <t>中央二丁目</t>
    <rPh sb="0" eb="2">
      <t>チュウオウ</t>
    </rPh>
    <rPh sb="2" eb="3">
      <t>ニ</t>
    </rPh>
    <rPh sb="3" eb="5">
      <t>チョウメ</t>
    </rPh>
    <phoneticPr fontId="2"/>
  </si>
  <si>
    <t>中央三丁目</t>
    <rPh sb="0" eb="2">
      <t>チュウオウ</t>
    </rPh>
    <rPh sb="2" eb="3">
      <t>サン</t>
    </rPh>
    <rPh sb="3" eb="5">
      <t>チョウメ</t>
    </rPh>
    <phoneticPr fontId="2"/>
  </si>
  <si>
    <t>国分南一丁目</t>
    <rPh sb="0" eb="3">
      <t>コクブミナミ</t>
    </rPh>
    <rPh sb="3" eb="6">
      <t>イチチョウメ</t>
    </rPh>
    <phoneticPr fontId="2"/>
  </si>
  <si>
    <t>国分南二丁目</t>
    <rPh sb="0" eb="3">
      <t>コクブミナミ</t>
    </rPh>
    <rPh sb="3" eb="4">
      <t>ニ</t>
    </rPh>
    <rPh sb="4" eb="6">
      <t>チョウメ</t>
    </rPh>
    <phoneticPr fontId="2"/>
  </si>
  <si>
    <t>国分南三丁目</t>
    <rPh sb="0" eb="3">
      <t>コクブミナミ</t>
    </rPh>
    <rPh sb="3" eb="6">
      <t>サンチョウメ</t>
    </rPh>
    <phoneticPr fontId="2"/>
  </si>
  <si>
    <t>国分南四丁目</t>
    <rPh sb="0" eb="3">
      <t>コクブミナミ</t>
    </rPh>
    <rPh sb="3" eb="4">
      <t>ヨン</t>
    </rPh>
    <rPh sb="4" eb="6">
      <t>チョウメ</t>
    </rPh>
    <phoneticPr fontId="2"/>
  </si>
  <si>
    <t>国分北一丁目</t>
    <rPh sb="0" eb="3">
      <t>コクブキタ</t>
    </rPh>
    <rPh sb="3" eb="4">
      <t>イチ</t>
    </rPh>
    <rPh sb="4" eb="6">
      <t>チョウメ</t>
    </rPh>
    <phoneticPr fontId="2"/>
  </si>
  <si>
    <t>国分北二丁目</t>
    <rPh sb="0" eb="3">
      <t>コクブキタ</t>
    </rPh>
    <rPh sb="3" eb="4">
      <t>ニ</t>
    </rPh>
    <rPh sb="4" eb="6">
      <t>チョウメ</t>
    </rPh>
    <phoneticPr fontId="2"/>
  </si>
  <si>
    <t>国分北三丁目</t>
    <rPh sb="0" eb="3">
      <t>コクブキタ</t>
    </rPh>
    <rPh sb="3" eb="4">
      <t>サン</t>
    </rPh>
    <rPh sb="4" eb="6">
      <t>チョウメ</t>
    </rPh>
    <phoneticPr fontId="2"/>
  </si>
  <si>
    <t>国分北四丁目</t>
    <rPh sb="0" eb="3">
      <t>コクブキタ</t>
    </rPh>
    <rPh sb="3" eb="4">
      <t>ヨン</t>
    </rPh>
    <rPh sb="4" eb="6">
      <t>チョウメ</t>
    </rPh>
    <phoneticPr fontId="2"/>
  </si>
  <si>
    <t>杉久保南一丁目</t>
    <rPh sb="0" eb="3">
      <t>スギクボ</t>
    </rPh>
    <rPh sb="3" eb="4">
      <t>ミナミ</t>
    </rPh>
    <rPh sb="4" eb="7">
      <t>イッチョウメ</t>
    </rPh>
    <phoneticPr fontId="2"/>
  </si>
  <si>
    <t>杉久保南二丁目</t>
    <rPh sb="0" eb="3">
      <t>スギクボ</t>
    </rPh>
    <rPh sb="3" eb="4">
      <t>ミナミ</t>
    </rPh>
    <rPh sb="4" eb="5">
      <t>ニ</t>
    </rPh>
    <rPh sb="5" eb="7">
      <t>チョウメ</t>
    </rPh>
    <phoneticPr fontId="2"/>
  </si>
  <si>
    <t>杉久保南三丁目</t>
    <rPh sb="0" eb="3">
      <t>スギクボ</t>
    </rPh>
    <rPh sb="3" eb="4">
      <t>ミナミ</t>
    </rPh>
    <rPh sb="4" eb="7">
      <t>サンチョウメ</t>
    </rPh>
    <phoneticPr fontId="2"/>
  </si>
  <si>
    <t>杉久保南四丁目</t>
    <rPh sb="0" eb="3">
      <t>スギクボ</t>
    </rPh>
    <rPh sb="3" eb="4">
      <t>ミナミ</t>
    </rPh>
    <rPh sb="4" eb="5">
      <t>ヨン</t>
    </rPh>
    <rPh sb="5" eb="7">
      <t>チョウメ</t>
    </rPh>
    <phoneticPr fontId="2"/>
  </si>
  <si>
    <t>杉久保南五丁目</t>
    <rPh sb="0" eb="3">
      <t>スギクボ</t>
    </rPh>
    <rPh sb="3" eb="4">
      <t>ミナミ</t>
    </rPh>
    <rPh sb="4" eb="5">
      <t>ゴ</t>
    </rPh>
    <rPh sb="5" eb="7">
      <t>チョウメ</t>
    </rPh>
    <phoneticPr fontId="2"/>
  </si>
  <si>
    <t>杉久保北一丁目</t>
    <rPh sb="0" eb="3">
      <t>スギクボ</t>
    </rPh>
    <rPh sb="3" eb="4">
      <t>キタ</t>
    </rPh>
    <rPh sb="4" eb="7">
      <t>イッチョウメ</t>
    </rPh>
    <phoneticPr fontId="2"/>
  </si>
  <si>
    <t>杉久保北二丁目</t>
    <rPh sb="0" eb="3">
      <t>スギクボ</t>
    </rPh>
    <rPh sb="3" eb="4">
      <t>キタ</t>
    </rPh>
    <rPh sb="4" eb="5">
      <t>ニ</t>
    </rPh>
    <rPh sb="5" eb="7">
      <t>チョウメ</t>
    </rPh>
    <phoneticPr fontId="2"/>
  </si>
  <si>
    <t>杉久保北三丁目</t>
    <rPh sb="0" eb="3">
      <t>スギクボ</t>
    </rPh>
    <rPh sb="3" eb="4">
      <t>キタ</t>
    </rPh>
    <rPh sb="4" eb="5">
      <t>サン</t>
    </rPh>
    <rPh sb="5" eb="7">
      <t>チョウメ</t>
    </rPh>
    <phoneticPr fontId="2"/>
  </si>
  <si>
    <t>杉久保北四丁目</t>
    <rPh sb="0" eb="3">
      <t>スギクボ</t>
    </rPh>
    <rPh sb="3" eb="4">
      <t>キタ</t>
    </rPh>
    <rPh sb="4" eb="5">
      <t>ヨン</t>
    </rPh>
    <rPh sb="5" eb="7">
      <t>チョウメ</t>
    </rPh>
    <phoneticPr fontId="2"/>
  </si>
  <si>
    <t>杉久保北五丁目</t>
    <rPh sb="0" eb="3">
      <t>スギクボ</t>
    </rPh>
    <rPh sb="3" eb="4">
      <t>キタ</t>
    </rPh>
    <rPh sb="4" eb="5">
      <t>ゴ</t>
    </rPh>
    <rPh sb="5" eb="7">
      <t>チョウメ</t>
    </rPh>
    <phoneticPr fontId="2"/>
  </si>
  <si>
    <t>今里一丁目</t>
    <rPh sb="0" eb="2">
      <t>イマザト</t>
    </rPh>
    <rPh sb="2" eb="5">
      <t>イッチョウメ</t>
    </rPh>
    <phoneticPr fontId="2"/>
  </si>
  <si>
    <t>今里二丁目</t>
    <rPh sb="0" eb="2">
      <t>イマザト</t>
    </rPh>
    <rPh sb="2" eb="5">
      <t>ニチョウメ</t>
    </rPh>
    <phoneticPr fontId="2"/>
  </si>
  <si>
    <t>今里三丁目</t>
    <rPh sb="0" eb="2">
      <t>イマザト</t>
    </rPh>
    <rPh sb="2" eb="5">
      <t>サンチョウメ</t>
    </rPh>
    <phoneticPr fontId="2"/>
  </si>
  <si>
    <t>上郷　計</t>
    <rPh sb="0" eb="2">
      <t>カミゴウ</t>
    </rPh>
    <rPh sb="3" eb="4">
      <t>ケイ</t>
    </rPh>
    <phoneticPr fontId="2"/>
  </si>
  <si>
    <t>大谷　計</t>
    <rPh sb="0" eb="2">
      <t>オオヤ</t>
    </rPh>
    <rPh sb="3" eb="4">
      <t>ケイ</t>
    </rPh>
    <phoneticPr fontId="2"/>
  </si>
  <si>
    <t>国分寺台　計</t>
    <rPh sb="0" eb="3">
      <t>コクブンジ</t>
    </rPh>
    <rPh sb="3" eb="4">
      <t>ダイ</t>
    </rPh>
    <rPh sb="5" eb="6">
      <t>ケイ</t>
    </rPh>
    <phoneticPr fontId="2"/>
  </si>
  <si>
    <t>中新田　計</t>
    <rPh sb="0" eb="3">
      <t>ナカシンデン</t>
    </rPh>
    <rPh sb="4" eb="5">
      <t>ケイ</t>
    </rPh>
    <phoneticPr fontId="2"/>
  </si>
  <si>
    <t>下今泉　計</t>
    <rPh sb="0" eb="3">
      <t>シモイマイズミ</t>
    </rPh>
    <rPh sb="4" eb="5">
      <t>ケイ</t>
    </rPh>
    <phoneticPr fontId="2"/>
  </si>
  <si>
    <t>上今泉　計</t>
    <rPh sb="0" eb="3">
      <t>カミイマイズミ</t>
    </rPh>
    <rPh sb="4" eb="5">
      <t>ケイ</t>
    </rPh>
    <phoneticPr fontId="2"/>
  </si>
  <si>
    <t>今里　計</t>
    <rPh sb="0" eb="2">
      <t>イマザト</t>
    </rPh>
    <rPh sb="3" eb="4">
      <t>ケイ</t>
    </rPh>
    <phoneticPr fontId="2"/>
  </si>
  <si>
    <t>東柏ケ谷　計</t>
    <rPh sb="0" eb="4">
      <t>ヒガシカシワガヤ</t>
    </rPh>
    <rPh sb="5" eb="6">
      <t>ケイ</t>
    </rPh>
    <phoneticPr fontId="2"/>
  </si>
  <si>
    <t>望地　計</t>
    <rPh sb="0" eb="2">
      <t>モウチ</t>
    </rPh>
    <rPh sb="3" eb="4">
      <t>ケイ</t>
    </rPh>
    <phoneticPr fontId="2"/>
  </si>
  <si>
    <t>門沢橋　計</t>
    <rPh sb="0" eb="3">
      <t>カドサワバシ</t>
    </rPh>
    <rPh sb="4" eb="5">
      <t>ケイ</t>
    </rPh>
    <phoneticPr fontId="2"/>
  </si>
  <si>
    <t>国分南　計</t>
    <rPh sb="0" eb="3">
      <t>コクブミナミ</t>
    </rPh>
    <rPh sb="4" eb="5">
      <t>ケイ</t>
    </rPh>
    <phoneticPr fontId="2"/>
  </si>
  <si>
    <t>国分北　計</t>
    <rPh sb="0" eb="3">
      <t>コクブキタ</t>
    </rPh>
    <rPh sb="4" eb="5">
      <t>ケイ</t>
    </rPh>
    <phoneticPr fontId="2"/>
  </si>
  <si>
    <t>杉久保　計</t>
    <rPh sb="0" eb="3">
      <t>スギクボ</t>
    </rPh>
    <rPh sb="4" eb="5">
      <t>ケイ</t>
    </rPh>
    <phoneticPr fontId="2"/>
  </si>
  <si>
    <t>中野一丁目</t>
    <rPh sb="0" eb="2">
      <t>ナカノ</t>
    </rPh>
    <rPh sb="2" eb="3">
      <t>イチ</t>
    </rPh>
    <rPh sb="3" eb="4">
      <t>チョウ</t>
    </rPh>
    <rPh sb="4" eb="5">
      <t>メ</t>
    </rPh>
    <phoneticPr fontId="2"/>
  </si>
  <si>
    <t>中野二丁目</t>
    <rPh sb="0" eb="2">
      <t>ナカノ</t>
    </rPh>
    <rPh sb="2" eb="3">
      <t>ニ</t>
    </rPh>
    <rPh sb="3" eb="4">
      <t>チョウ</t>
    </rPh>
    <rPh sb="4" eb="5">
      <t>メ</t>
    </rPh>
    <phoneticPr fontId="2"/>
  </si>
  <si>
    <t>中野三丁目</t>
    <rPh sb="0" eb="2">
      <t>ナカノ</t>
    </rPh>
    <rPh sb="2" eb="3">
      <t>サン</t>
    </rPh>
    <rPh sb="3" eb="4">
      <t>チョウ</t>
    </rPh>
    <rPh sb="4" eb="5">
      <t>メ</t>
    </rPh>
    <phoneticPr fontId="2"/>
  </si>
  <si>
    <t>中野　計</t>
    <rPh sb="0" eb="2">
      <t>ナカノ</t>
    </rPh>
    <rPh sb="3" eb="4">
      <t>ケイ</t>
    </rPh>
    <phoneticPr fontId="2"/>
  </si>
  <si>
    <t>河原口一丁目</t>
    <rPh sb="0" eb="3">
      <t>カワラグチ</t>
    </rPh>
    <rPh sb="3" eb="6">
      <t>１チョウメ</t>
    </rPh>
    <phoneticPr fontId="2"/>
  </si>
  <si>
    <t>河原口二丁目</t>
    <rPh sb="0" eb="3">
      <t>カワラグチ</t>
    </rPh>
    <rPh sb="3" eb="6">
      <t>２チョウメ</t>
    </rPh>
    <phoneticPr fontId="2"/>
  </si>
  <si>
    <t>河原口三丁目</t>
    <rPh sb="0" eb="3">
      <t>カワラグチ</t>
    </rPh>
    <rPh sb="3" eb="6">
      <t>３チョウメ</t>
    </rPh>
    <phoneticPr fontId="2"/>
  </si>
  <si>
    <t>河原口四丁目</t>
    <rPh sb="0" eb="3">
      <t>カワラグチ</t>
    </rPh>
    <rPh sb="3" eb="6">
      <t>４チョウメ</t>
    </rPh>
    <phoneticPr fontId="2"/>
  </si>
  <si>
    <t>河原口五丁目</t>
    <rPh sb="0" eb="3">
      <t>カワラグチ</t>
    </rPh>
    <rPh sb="3" eb="6">
      <t>５チョウメ</t>
    </rPh>
    <phoneticPr fontId="2"/>
  </si>
  <si>
    <t>河原口　計</t>
    <rPh sb="0" eb="3">
      <t>カワラグチ</t>
    </rPh>
    <rPh sb="4" eb="5">
      <t>ケイ</t>
    </rPh>
    <phoneticPr fontId="2"/>
  </si>
  <si>
    <t>うち７５歳以上</t>
    <rPh sb="4" eb="5">
      <t>サイ</t>
    </rPh>
    <rPh sb="5" eb="7">
      <t>イジョウ</t>
    </rPh>
    <phoneticPr fontId="2"/>
  </si>
  <si>
    <t>扇町</t>
    <rPh sb="0" eb="2">
      <t>オウギチョウ</t>
    </rPh>
    <phoneticPr fontId="2"/>
  </si>
  <si>
    <t>めぐみ町</t>
    <rPh sb="3" eb="4">
      <t>チョウ</t>
    </rPh>
    <phoneticPr fontId="2"/>
  </si>
  <si>
    <t>泉一丁目</t>
    <rPh sb="0" eb="1">
      <t>イズミ</t>
    </rPh>
    <rPh sb="1" eb="2">
      <t>イチ</t>
    </rPh>
    <rPh sb="2" eb="4">
      <t>チョウメ</t>
    </rPh>
    <phoneticPr fontId="2"/>
  </si>
  <si>
    <t>泉二丁目</t>
    <rPh sb="0" eb="1">
      <t>イズミ</t>
    </rPh>
    <rPh sb="1" eb="2">
      <t>ニ</t>
    </rPh>
    <rPh sb="2" eb="4">
      <t>チョウメ</t>
    </rPh>
    <phoneticPr fontId="2"/>
  </si>
  <si>
    <t>泉　計</t>
    <rPh sb="0" eb="1">
      <t>イズミ</t>
    </rPh>
    <rPh sb="2" eb="3">
      <t>ケイ</t>
    </rPh>
    <phoneticPr fontId="2"/>
  </si>
  <si>
    <t>x</t>
  </si>
  <si>
    <t>中央　計</t>
    <rPh sb="0" eb="2">
      <t>チュウオウ</t>
    </rPh>
    <rPh sb="3" eb="4">
      <t>ケイ</t>
    </rPh>
    <phoneticPr fontId="2"/>
  </si>
  <si>
    <t>-</t>
    <phoneticPr fontId="2"/>
  </si>
  <si>
    <t>海老名市町丁・字別人口構成比　（令和４年１月１日現在）</t>
    <rPh sb="0" eb="3">
      <t>エビナ</t>
    </rPh>
    <rPh sb="3" eb="4">
      <t>シ</t>
    </rPh>
    <rPh sb="4" eb="5">
      <t>マチ</t>
    </rPh>
    <rPh sb="5" eb="6">
      <t>チョウ</t>
    </rPh>
    <rPh sb="7" eb="8">
      <t>アザ</t>
    </rPh>
    <rPh sb="8" eb="9">
      <t>ベツ</t>
    </rPh>
    <rPh sb="9" eb="11">
      <t>ジンコウ</t>
    </rPh>
    <rPh sb="11" eb="14">
      <t>コウセイヒ</t>
    </rPh>
    <rPh sb="16" eb="18">
      <t>レイワ</t>
    </rPh>
    <rPh sb="19" eb="20">
      <t>ネン</t>
    </rPh>
    <rPh sb="20" eb="21">
      <t>ヘイネン</t>
    </rPh>
    <rPh sb="21" eb="22">
      <t>ガツ</t>
    </rPh>
    <rPh sb="23" eb="24">
      <t>ヒ</t>
    </rPh>
    <rPh sb="24" eb="26">
      <t>ゲンザイ</t>
    </rPh>
    <phoneticPr fontId="2"/>
  </si>
  <si>
    <t>社家一丁目</t>
    <rPh sb="2" eb="3">
      <t>イチ</t>
    </rPh>
    <rPh sb="3" eb="5">
      <t>チョウメ</t>
    </rPh>
    <phoneticPr fontId="2"/>
  </si>
  <si>
    <t>社家二丁目</t>
    <rPh sb="2" eb="3">
      <t>ニ</t>
    </rPh>
    <rPh sb="3" eb="5">
      <t>チョウメ</t>
    </rPh>
    <phoneticPr fontId="2"/>
  </si>
  <si>
    <t>社家三丁目</t>
    <rPh sb="2" eb="3">
      <t>サン</t>
    </rPh>
    <rPh sb="3" eb="5">
      <t>チョウメ</t>
    </rPh>
    <phoneticPr fontId="2"/>
  </si>
  <si>
    <t>社家四丁目</t>
    <rPh sb="2" eb="3">
      <t>ヨン</t>
    </rPh>
    <rPh sb="3" eb="5">
      <t>チョウメ</t>
    </rPh>
    <phoneticPr fontId="2"/>
  </si>
  <si>
    <t>社家五丁目</t>
    <rPh sb="2" eb="3">
      <t>ゴ</t>
    </rPh>
    <rPh sb="3" eb="5">
      <t>チョウメ</t>
    </rPh>
    <phoneticPr fontId="2"/>
  </si>
  <si>
    <t>社家六丁目</t>
    <rPh sb="2" eb="3">
      <t>ロク</t>
    </rPh>
    <rPh sb="3" eb="5">
      <t>チョウメ</t>
    </rPh>
    <phoneticPr fontId="2"/>
  </si>
  <si>
    <t>社家　計</t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</si>
</sst>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5" fillId="0" borderId="3" xfId="2" applyFont="1" applyBorder="1" applyAlignment="1">
      <alignment vertical="center" wrapText="1"/>
    </xf>
    <xf numFmtId="10" fontId="5" fillId="0" borderId="3" xfId="1" applyNumberFormat="1" applyFont="1" applyBorder="1">
      <alignment vertical="center"/>
    </xf>
    <xf numFmtId="0" fontId="5" fillId="0" borderId="4" xfId="0" applyFont="1" applyBorder="1">
      <alignment vertical="center"/>
    </xf>
    <xf numFmtId="38" fontId="5" fillId="0" borderId="4" xfId="2" applyFont="1" applyBorder="1" applyAlignment="1">
      <alignment vertical="center" wrapText="1"/>
    </xf>
    <xf numFmtId="38" fontId="5" fillId="0" borderId="5" xfId="2" applyFont="1" applyBorder="1">
      <alignment vertical="center"/>
    </xf>
    <xf numFmtId="38" fontId="5" fillId="0" borderId="4" xfId="2" applyFont="1" applyBorder="1">
      <alignment vertical="center"/>
    </xf>
    <xf numFmtId="10" fontId="5" fillId="0" borderId="4" xfId="1" applyNumberFormat="1" applyFont="1" applyBorder="1">
      <alignment vertical="center"/>
    </xf>
    <xf numFmtId="0" fontId="5" fillId="0" borderId="6" xfId="0" applyFont="1" applyBorder="1">
      <alignment vertical="center"/>
    </xf>
    <xf numFmtId="38" fontId="5" fillId="0" borderId="6" xfId="2" applyFont="1" applyBorder="1" applyAlignment="1">
      <alignment vertical="center" wrapText="1"/>
    </xf>
    <xf numFmtId="38" fontId="5" fillId="0" borderId="6" xfId="2" applyFont="1" applyBorder="1">
      <alignment vertical="center"/>
    </xf>
    <xf numFmtId="10" fontId="5" fillId="0" borderId="6" xfId="1" applyNumberFormat="1" applyFont="1" applyBorder="1">
      <alignment vertical="center"/>
    </xf>
    <xf numFmtId="0" fontId="5" fillId="0" borderId="7" xfId="0" applyFont="1" applyBorder="1">
      <alignment vertical="center"/>
    </xf>
    <xf numFmtId="38" fontId="5" fillId="0" borderId="7" xfId="2" applyFont="1" applyBorder="1" applyAlignment="1">
      <alignment vertical="center" wrapText="1"/>
    </xf>
    <xf numFmtId="38" fontId="5" fillId="0" borderId="7" xfId="2" applyFont="1" applyBorder="1">
      <alignment vertical="center"/>
    </xf>
    <xf numFmtId="10" fontId="5" fillId="0" borderId="7" xfId="1" applyNumberFormat="1" applyFont="1" applyBorder="1">
      <alignment vertical="center"/>
    </xf>
    <xf numFmtId="0" fontId="5" fillId="0" borderId="8" xfId="0" applyFont="1" applyBorder="1">
      <alignment vertical="center"/>
    </xf>
    <xf numFmtId="38" fontId="5" fillId="0" borderId="9" xfId="2" applyFont="1" applyBorder="1" applyAlignment="1">
      <alignment vertical="center" wrapText="1"/>
    </xf>
    <xf numFmtId="38" fontId="5" fillId="0" borderId="9" xfId="2" applyFont="1" applyBorder="1">
      <alignment vertical="center"/>
    </xf>
    <xf numFmtId="10" fontId="5" fillId="0" borderId="8" xfId="1" applyNumberFormat="1" applyFont="1" applyBorder="1">
      <alignment vertical="center"/>
    </xf>
    <xf numFmtId="0" fontId="5" fillId="0" borderId="1" xfId="0" applyFont="1" applyBorder="1">
      <alignment vertical="center"/>
    </xf>
    <xf numFmtId="38" fontId="5" fillId="0" borderId="2" xfId="2" applyFont="1" applyBorder="1" applyAlignment="1">
      <alignment vertical="center" wrapText="1"/>
    </xf>
    <xf numFmtId="38" fontId="5" fillId="0" borderId="2" xfId="2" applyFont="1" applyBorder="1">
      <alignment vertical="center"/>
    </xf>
    <xf numFmtId="38" fontId="5" fillId="0" borderId="1" xfId="2" applyFont="1" applyBorder="1">
      <alignment vertical="center"/>
    </xf>
    <xf numFmtId="10" fontId="5" fillId="0" borderId="1" xfId="1" applyNumberFormat="1" applyFont="1" applyBorder="1">
      <alignment vertical="center"/>
    </xf>
    <xf numFmtId="0" fontId="5" fillId="0" borderId="9" xfId="0" applyFont="1" applyBorder="1">
      <alignment vertical="center"/>
    </xf>
    <xf numFmtId="10" fontId="5" fillId="0" borderId="9" xfId="1" applyNumberFormat="1" applyFont="1" applyBorder="1">
      <alignment vertical="center"/>
    </xf>
    <xf numFmtId="38" fontId="5" fillId="0" borderId="8" xfId="2" applyFont="1" applyBorder="1">
      <alignment vertical="center"/>
    </xf>
    <xf numFmtId="0" fontId="5" fillId="0" borderId="10" xfId="0" applyFont="1" applyBorder="1">
      <alignment vertical="center"/>
    </xf>
    <xf numFmtId="38" fontId="5" fillId="0" borderId="10" xfId="2" applyFont="1" applyBorder="1" applyAlignment="1">
      <alignment vertical="center" wrapText="1"/>
    </xf>
    <xf numFmtId="38" fontId="5" fillId="0" borderId="10" xfId="2" applyFont="1" applyBorder="1">
      <alignment vertical="center"/>
    </xf>
    <xf numFmtId="10" fontId="5" fillId="0" borderId="10" xfId="1" applyNumberFormat="1" applyFont="1" applyBorder="1">
      <alignment vertical="center"/>
    </xf>
    <xf numFmtId="0" fontId="5" fillId="0" borderId="11" xfId="0" applyFont="1" applyBorder="1">
      <alignment vertical="center"/>
    </xf>
    <xf numFmtId="38" fontId="5" fillId="0" borderId="11" xfId="2" applyFont="1" applyBorder="1" applyAlignment="1">
      <alignment vertical="center" wrapText="1"/>
    </xf>
    <xf numFmtId="38" fontId="5" fillId="0" borderId="11" xfId="2" applyFont="1" applyBorder="1">
      <alignment vertical="center"/>
    </xf>
    <xf numFmtId="10" fontId="5" fillId="0" borderId="11" xfId="1" applyNumberFormat="1" applyFont="1" applyBorder="1">
      <alignment vertical="center"/>
    </xf>
    <xf numFmtId="38" fontId="5" fillId="0" borderId="8" xfId="2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0" fontId="5" fillId="0" borderId="2" xfId="1" applyNumberFormat="1" applyFont="1" applyBorder="1">
      <alignment vertical="center"/>
    </xf>
    <xf numFmtId="0" fontId="5" fillId="0" borderId="15" xfId="0" applyFont="1" applyBorder="1">
      <alignment vertical="center"/>
    </xf>
    <xf numFmtId="38" fontId="5" fillId="0" borderId="15" xfId="2" applyFont="1" applyBorder="1" applyAlignment="1">
      <alignment vertical="center" wrapText="1"/>
    </xf>
    <xf numFmtId="38" fontId="5" fillId="0" borderId="15" xfId="2" applyFont="1" applyBorder="1">
      <alignment vertical="center"/>
    </xf>
    <xf numFmtId="10" fontId="5" fillId="0" borderId="15" xfId="1" applyNumberFormat="1" applyFont="1" applyBorder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5" xfId="2" applyNumberFormat="1" applyFont="1" applyBorder="1">
      <alignment vertical="center"/>
    </xf>
    <xf numFmtId="0" fontId="5" fillId="0" borderId="3" xfId="0" applyFont="1" applyBorder="1">
      <alignment vertical="center"/>
    </xf>
    <xf numFmtId="10" fontId="5" fillId="0" borderId="8" xfId="0" applyNumberFormat="1" applyFont="1" applyBorder="1">
      <alignment vertical="center"/>
    </xf>
    <xf numFmtId="0" fontId="0" fillId="0" borderId="18" xfId="0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38" fontId="5" fillId="0" borderId="2" xfId="2" applyFont="1" applyBorder="1" applyAlignment="1">
      <alignment horizontal="right" vertical="center" wrapText="1"/>
    </xf>
    <xf numFmtId="38" fontId="5" fillId="0" borderId="2" xfId="2" applyFont="1" applyBorder="1" applyAlignment="1">
      <alignment horizontal="right" vertical="center"/>
    </xf>
    <xf numFmtId="38" fontId="5" fillId="0" borderId="1" xfId="2" applyFont="1" applyBorder="1" applyAlignment="1">
      <alignment horizontal="right" vertical="center"/>
    </xf>
    <xf numFmtId="10" fontId="5" fillId="0" borderId="1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2" borderId="8" xfId="0" applyFont="1" applyFill="1" applyBorder="1">
      <alignment vertical="center"/>
    </xf>
    <xf numFmtId="38" fontId="5" fillId="2" borderId="8" xfId="2" applyFont="1" applyFill="1" applyBorder="1">
      <alignment vertical="center"/>
    </xf>
    <xf numFmtId="10" fontId="5" fillId="2" borderId="8" xfId="1" applyNumberFormat="1" applyFont="1" applyFill="1" applyBorder="1">
      <alignment vertical="center"/>
    </xf>
    <xf numFmtId="38" fontId="5" fillId="2" borderId="9" xfId="2" applyFont="1" applyFill="1" applyBorder="1">
      <alignment vertical="center"/>
    </xf>
    <xf numFmtId="0" fontId="5" fillId="2" borderId="9" xfId="0" applyFont="1" applyFill="1" applyBorder="1">
      <alignment vertical="center"/>
    </xf>
    <xf numFmtId="38" fontId="5" fillId="2" borderId="9" xfId="2" applyFont="1" applyFill="1" applyBorder="1" applyAlignment="1">
      <alignment vertical="center" wrapText="1"/>
    </xf>
    <xf numFmtId="10" fontId="5" fillId="2" borderId="9" xfId="1" applyNumberFormat="1" applyFont="1" applyFill="1" applyBorder="1">
      <alignment vertical="center"/>
    </xf>
    <xf numFmtId="38" fontId="5" fillId="2" borderId="8" xfId="0" applyNumberFormat="1" applyFont="1" applyFill="1" applyBorder="1">
      <alignment vertical="center"/>
    </xf>
    <xf numFmtId="38" fontId="5" fillId="2" borderId="8" xfId="2" applyFont="1" applyFill="1" applyBorder="1" applyAlignment="1">
      <alignment vertical="center" wrapText="1"/>
    </xf>
    <xf numFmtId="10" fontId="5" fillId="0" borderId="11" xfId="1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24"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99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6"/>
  <sheetViews>
    <sheetView tabSelected="1" view="pageBreakPreview" zoomScale="70" zoomScaleNormal="50" zoomScaleSheetLayoutView="70" workbookViewId="0">
      <pane ySplit="5" topLeftCell="A6" activePane="bottomLeft" state="frozen"/>
      <selection pane="bottomLeft" sqref="A1:AB1"/>
    </sheetView>
  </sheetViews>
  <sheetFormatPr defaultRowHeight="13.5" x14ac:dyDescent="0.15"/>
  <cols>
    <col min="1" max="1" width="19.5" customWidth="1"/>
    <col min="2" max="22" width="8.875" customWidth="1"/>
    <col min="29" max="16384" width="9" style="86"/>
  </cols>
  <sheetData>
    <row r="1" spans="1:30" ht="30" customHeight="1" x14ac:dyDescent="0.15">
      <c r="A1" s="72" t="s">
        <v>126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30" ht="18.75" customHeight="1" x14ac:dyDescent="0.15">
      <c r="A2" s="1"/>
      <c r="B2" s="73" t="s">
        <v>0</v>
      </c>
      <c r="C2" s="74"/>
      <c r="D2" s="75"/>
      <c r="E2" s="73" t="s">
        <v>1</v>
      </c>
      <c r="F2" s="74"/>
      <c r="G2" s="74"/>
      <c r="H2" s="74"/>
      <c r="I2" s="74"/>
      <c r="J2" s="75"/>
      <c r="K2" s="73" t="s">
        <v>2</v>
      </c>
      <c r="L2" s="74"/>
      <c r="M2" s="74"/>
      <c r="N2" s="74"/>
      <c r="O2" s="74"/>
      <c r="P2" s="75"/>
      <c r="Q2" s="73" t="s">
        <v>3</v>
      </c>
      <c r="R2" s="74"/>
      <c r="S2" s="74"/>
      <c r="T2" s="74"/>
      <c r="U2" s="74"/>
      <c r="V2" s="74"/>
      <c r="W2" s="48"/>
      <c r="X2" s="48"/>
      <c r="Y2" s="48"/>
      <c r="Z2" s="48"/>
      <c r="AA2" s="48"/>
      <c r="AB2" s="49"/>
    </row>
    <row r="3" spans="1:30" ht="18.75" customHeight="1" x14ac:dyDescent="0.15">
      <c r="A3" s="2"/>
      <c r="B3" s="76"/>
      <c r="C3" s="77"/>
      <c r="D3" s="78"/>
      <c r="E3" s="79"/>
      <c r="F3" s="80"/>
      <c r="G3" s="80"/>
      <c r="H3" s="80"/>
      <c r="I3" s="80"/>
      <c r="J3" s="81"/>
      <c r="K3" s="79"/>
      <c r="L3" s="80"/>
      <c r="M3" s="80"/>
      <c r="N3" s="80"/>
      <c r="O3" s="80"/>
      <c r="P3" s="81"/>
      <c r="Q3" s="39"/>
      <c r="R3" s="40"/>
      <c r="S3" s="40"/>
      <c r="T3" s="40"/>
      <c r="U3" s="40"/>
      <c r="V3" s="41"/>
      <c r="W3" s="82" t="s">
        <v>117</v>
      </c>
      <c r="X3" s="83"/>
      <c r="Y3" s="83"/>
      <c r="Z3" s="83"/>
      <c r="AA3" s="83"/>
      <c r="AB3" s="84"/>
    </row>
    <row r="4" spans="1:30" ht="18.75" customHeight="1" x14ac:dyDescent="0.15">
      <c r="A4" s="2"/>
      <c r="B4" s="79"/>
      <c r="C4" s="80"/>
      <c r="D4" s="81"/>
      <c r="E4" s="82" t="s">
        <v>4</v>
      </c>
      <c r="F4" s="83"/>
      <c r="G4" s="84"/>
      <c r="H4" s="82" t="s">
        <v>5</v>
      </c>
      <c r="I4" s="83"/>
      <c r="J4" s="84"/>
      <c r="K4" s="82" t="s">
        <v>4</v>
      </c>
      <c r="L4" s="83"/>
      <c r="M4" s="84"/>
      <c r="N4" s="82" t="s">
        <v>5</v>
      </c>
      <c r="O4" s="83"/>
      <c r="P4" s="84"/>
      <c r="Q4" s="82" t="s">
        <v>4</v>
      </c>
      <c r="R4" s="83"/>
      <c r="S4" s="84"/>
      <c r="T4" s="82" t="s">
        <v>5</v>
      </c>
      <c r="U4" s="83"/>
      <c r="V4" s="83"/>
      <c r="W4" s="85" t="s">
        <v>4</v>
      </c>
      <c r="X4" s="85"/>
      <c r="Y4" s="85"/>
      <c r="Z4" s="85" t="s">
        <v>5</v>
      </c>
      <c r="AA4" s="85"/>
      <c r="AB4" s="85"/>
    </row>
    <row r="5" spans="1:30" ht="18.75" customHeight="1" thickBot="1" x14ac:dyDescent="0.2">
      <c r="A5" s="53"/>
      <c r="B5" s="54" t="s">
        <v>6</v>
      </c>
      <c r="C5" s="54" t="s">
        <v>7</v>
      </c>
      <c r="D5" s="54" t="s">
        <v>8</v>
      </c>
      <c r="E5" s="54" t="s">
        <v>6</v>
      </c>
      <c r="F5" s="54" t="s">
        <v>7</v>
      </c>
      <c r="G5" s="54" t="s">
        <v>8</v>
      </c>
      <c r="H5" s="54" t="s">
        <v>6</v>
      </c>
      <c r="I5" s="54" t="s">
        <v>7</v>
      </c>
      <c r="J5" s="54" t="s">
        <v>8</v>
      </c>
      <c r="K5" s="54" t="s">
        <v>6</v>
      </c>
      <c r="L5" s="54" t="s">
        <v>7</v>
      </c>
      <c r="M5" s="54" t="s">
        <v>8</v>
      </c>
      <c r="N5" s="54" t="s">
        <v>6</v>
      </c>
      <c r="O5" s="54" t="s">
        <v>7</v>
      </c>
      <c r="P5" s="54" t="s">
        <v>8</v>
      </c>
      <c r="Q5" s="54" t="s">
        <v>6</v>
      </c>
      <c r="R5" s="54" t="s">
        <v>7</v>
      </c>
      <c r="S5" s="54" t="s">
        <v>8</v>
      </c>
      <c r="T5" s="54" t="s">
        <v>6</v>
      </c>
      <c r="U5" s="54" t="s">
        <v>7</v>
      </c>
      <c r="V5" s="55" t="s">
        <v>8</v>
      </c>
      <c r="W5" s="56" t="s">
        <v>6</v>
      </c>
      <c r="X5" s="56" t="s">
        <v>7</v>
      </c>
      <c r="Y5" s="56" t="s">
        <v>8</v>
      </c>
      <c r="Z5" s="56" t="s">
        <v>6</v>
      </c>
      <c r="AA5" s="56" t="s">
        <v>7</v>
      </c>
      <c r="AB5" s="56" t="s">
        <v>8</v>
      </c>
    </row>
    <row r="6" spans="1:30" s="87" customFormat="1" ht="29.25" customHeight="1" thickTop="1" thickBot="1" x14ac:dyDescent="0.2">
      <c r="A6" s="51" t="s">
        <v>9</v>
      </c>
      <c r="B6" s="3">
        <f t="shared" ref="B6:Y6" si="0">B17+B23+B30+B31+B38+B44+B50+B58+B59+B66+B69+B70+B71+B75+B82+B86+B87+B88+B95+B96+B100+B105+B110+B121+B122+B125+B126</f>
        <v>68960</v>
      </c>
      <c r="C6" s="3">
        <f t="shared" si="0"/>
        <v>68005</v>
      </c>
      <c r="D6" s="3">
        <f t="shared" si="0"/>
        <v>136965</v>
      </c>
      <c r="E6" s="3">
        <f t="shared" si="0"/>
        <v>9033</v>
      </c>
      <c r="F6" s="3">
        <f t="shared" si="0"/>
        <v>8537</v>
      </c>
      <c r="G6" s="3">
        <f t="shared" ref="G6" si="1">G17+G23+G30+G31+G38+G44+G50+G58+G59+G66+G69+G70+G71+G75+G82+G86+G87+G88+G95+G96+G100+G105+G110+G121+G122+G125+G126</f>
        <v>17570</v>
      </c>
      <c r="H6" s="4">
        <f>E6/$B$6</f>
        <v>0.13098897911832946</v>
      </c>
      <c r="I6" s="4">
        <f>F6/$C$6</f>
        <v>0.12553488714065142</v>
      </c>
      <c r="J6" s="4">
        <f>G6/$D$6</f>
        <v>0.12828094768736539</v>
      </c>
      <c r="K6" s="3">
        <f t="shared" si="0"/>
        <v>44437</v>
      </c>
      <c r="L6" s="3">
        <f t="shared" si="0"/>
        <v>40978</v>
      </c>
      <c r="M6" s="3">
        <f t="shared" si="0"/>
        <v>85415</v>
      </c>
      <c r="N6" s="4">
        <f>K6/$B$6</f>
        <v>0.64438805104408348</v>
      </c>
      <c r="O6" s="4">
        <f>L6/$C$6</f>
        <v>0.60257334019557385</v>
      </c>
      <c r="P6" s="4">
        <f>M6/$D$6</f>
        <v>0.62362647391669401</v>
      </c>
      <c r="Q6" s="3">
        <f t="shared" si="0"/>
        <v>15490</v>
      </c>
      <c r="R6" s="3">
        <f t="shared" si="0"/>
        <v>18490</v>
      </c>
      <c r="S6" s="3">
        <f t="shared" ref="S6" si="2">S17+S23+S30+S31+S38+S44+S50+S58+S59+S66+S69+S70+S71+S75+S82+S86+S87+S88+S95+S96+S100+S105+S110+S121+S122+S125+S126</f>
        <v>33980</v>
      </c>
      <c r="T6" s="4">
        <f>Q6/$B$6</f>
        <v>0.22462296983758701</v>
      </c>
      <c r="U6" s="4">
        <f>R6/$C$6</f>
        <v>0.27189177266377473</v>
      </c>
      <c r="V6" s="4">
        <f>S6/$D$6</f>
        <v>0.24809257839594057</v>
      </c>
      <c r="W6" s="3">
        <f t="shared" si="0"/>
        <v>7502</v>
      </c>
      <c r="X6" s="3">
        <f t="shared" si="0"/>
        <v>9634</v>
      </c>
      <c r="Y6" s="3">
        <f t="shared" si="0"/>
        <v>17136</v>
      </c>
      <c r="Z6" s="4">
        <f>W6/$B$6</f>
        <v>0.1087877030162413</v>
      </c>
      <c r="AA6" s="4">
        <f>X6/$C$6</f>
        <v>0.1416660539666201</v>
      </c>
      <c r="AB6" s="4">
        <f>Y6/$D$6</f>
        <v>0.1251122549556456</v>
      </c>
      <c r="AD6" s="86"/>
    </row>
    <row r="7" spans="1:30" s="87" customFormat="1" ht="28.5" customHeight="1" thickTop="1" x14ac:dyDescent="0.15">
      <c r="A7" s="5" t="s">
        <v>10</v>
      </c>
      <c r="B7" s="6">
        <f t="shared" ref="B7:B16" si="3">E7+K7+Q7</f>
        <v>5</v>
      </c>
      <c r="C7" s="6">
        <f t="shared" ref="C7:C16" si="4">F7+L7+R7</f>
        <v>8</v>
      </c>
      <c r="D7" s="7">
        <f t="shared" ref="D7:D43" si="5">B7+C7</f>
        <v>13</v>
      </c>
      <c r="E7" s="5">
        <v>0</v>
      </c>
      <c r="F7" s="5">
        <v>0</v>
      </c>
      <c r="G7" s="5">
        <f t="shared" ref="G7:G68" si="6">E7+F7</f>
        <v>0</v>
      </c>
      <c r="H7" s="9">
        <f>E7/B7</f>
        <v>0</v>
      </c>
      <c r="I7" s="9">
        <f t="shared" ref="I7:I40" si="7">F7/C7</f>
        <v>0</v>
      </c>
      <c r="J7" s="9">
        <f t="shared" ref="J7:J40" si="8">G7/D7</f>
        <v>0</v>
      </c>
      <c r="K7" s="5">
        <v>5</v>
      </c>
      <c r="L7" s="5">
        <v>4</v>
      </c>
      <c r="M7" s="5">
        <f t="shared" ref="M7:M68" si="9">K7+L7</f>
        <v>9</v>
      </c>
      <c r="N7" s="9">
        <f>K7/B7</f>
        <v>1</v>
      </c>
      <c r="O7" s="9">
        <f t="shared" ref="O7:O40" si="10">L7/C7</f>
        <v>0.5</v>
      </c>
      <c r="P7" s="9">
        <f t="shared" ref="P7:P40" si="11">M7/D7</f>
        <v>0.69230769230769229</v>
      </c>
      <c r="Q7" s="8">
        <v>0</v>
      </c>
      <c r="R7" s="8">
        <v>4</v>
      </c>
      <c r="S7" s="8">
        <f t="shared" ref="S7:S68" si="12">Q7+R7</f>
        <v>4</v>
      </c>
      <c r="T7" s="9">
        <f t="shared" ref="T7:V8" si="13">Q7/B7</f>
        <v>0</v>
      </c>
      <c r="U7" s="9">
        <f t="shared" si="13"/>
        <v>0.5</v>
      </c>
      <c r="V7" s="9">
        <f t="shared" si="13"/>
        <v>0.30769230769230771</v>
      </c>
      <c r="W7" s="5">
        <v>0</v>
      </c>
      <c r="X7" s="5">
        <v>3</v>
      </c>
      <c r="Y7" s="5">
        <f t="shared" ref="Y7:Y68" si="14">W7+X7</f>
        <v>3</v>
      </c>
      <c r="Z7" s="9">
        <f>W7/B7</f>
        <v>0</v>
      </c>
      <c r="AA7" s="9">
        <f t="shared" ref="AA7:AB7" si="15">X7/C7</f>
        <v>0.375</v>
      </c>
      <c r="AB7" s="9">
        <f t="shared" si="15"/>
        <v>0.23076923076923078</v>
      </c>
      <c r="AD7" s="86"/>
    </row>
    <row r="8" spans="1:30" s="87" customFormat="1" ht="28.5" customHeight="1" x14ac:dyDescent="0.15">
      <c r="A8" s="10" t="s">
        <v>11</v>
      </c>
      <c r="B8" s="11">
        <f t="shared" si="3"/>
        <v>18</v>
      </c>
      <c r="C8" s="11">
        <f t="shared" si="4"/>
        <v>22</v>
      </c>
      <c r="D8" s="12">
        <f t="shared" si="5"/>
        <v>40</v>
      </c>
      <c r="E8" s="12">
        <v>0</v>
      </c>
      <c r="F8" s="12">
        <v>0</v>
      </c>
      <c r="G8" s="12">
        <f t="shared" si="6"/>
        <v>0</v>
      </c>
      <c r="H8" s="13">
        <f t="shared" ref="H8:H40" si="16">E8/B8</f>
        <v>0</v>
      </c>
      <c r="I8" s="13">
        <f t="shared" si="7"/>
        <v>0</v>
      </c>
      <c r="J8" s="13">
        <f t="shared" si="8"/>
        <v>0</v>
      </c>
      <c r="K8" s="12">
        <v>11</v>
      </c>
      <c r="L8" s="12">
        <v>10</v>
      </c>
      <c r="M8" s="12">
        <f t="shared" si="9"/>
        <v>21</v>
      </c>
      <c r="N8" s="13">
        <f t="shared" ref="N8:N40" si="17">K8/B8</f>
        <v>0.61111111111111116</v>
      </c>
      <c r="O8" s="13">
        <f t="shared" si="10"/>
        <v>0.45454545454545453</v>
      </c>
      <c r="P8" s="13">
        <f t="shared" si="11"/>
        <v>0.52500000000000002</v>
      </c>
      <c r="Q8" s="12">
        <v>7</v>
      </c>
      <c r="R8" s="12">
        <v>12</v>
      </c>
      <c r="S8" s="12">
        <f t="shared" si="12"/>
        <v>19</v>
      </c>
      <c r="T8" s="13">
        <f t="shared" si="13"/>
        <v>0.3888888888888889</v>
      </c>
      <c r="U8" s="13">
        <f t="shared" si="13"/>
        <v>0.54545454545454541</v>
      </c>
      <c r="V8" s="13">
        <f t="shared" si="13"/>
        <v>0.47499999999999998</v>
      </c>
      <c r="W8" s="10">
        <v>3</v>
      </c>
      <c r="X8" s="10">
        <v>6</v>
      </c>
      <c r="Y8" s="10">
        <f t="shared" si="14"/>
        <v>9</v>
      </c>
      <c r="Z8" s="13">
        <f t="shared" ref="Z8:Z70" si="18">W8/B8</f>
        <v>0.16666666666666666</v>
      </c>
      <c r="AA8" s="13">
        <f t="shared" ref="AA8:AA70" si="19">X8/C8</f>
        <v>0.27272727272727271</v>
      </c>
      <c r="AB8" s="13">
        <f t="shared" ref="AB8:AB70" si="20">Y8/D8</f>
        <v>0.22500000000000001</v>
      </c>
      <c r="AD8" s="86"/>
    </row>
    <row r="9" spans="1:30" s="87" customFormat="1" ht="28.5" customHeight="1" x14ac:dyDescent="0.15">
      <c r="A9" s="10" t="s">
        <v>12</v>
      </c>
      <c r="B9" s="11">
        <f t="shared" si="3"/>
        <v>343</v>
      </c>
      <c r="C9" s="11">
        <f t="shared" si="4"/>
        <v>370</v>
      </c>
      <c r="D9" s="12">
        <f t="shared" si="5"/>
        <v>713</v>
      </c>
      <c r="E9" s="12">
        <v>48</v>
      </c>
      <c r="F9" s="12">
        <v>57</v>
      </c>
      <c r="G9" s="12">
        <f t="shared" si="6"/>
        <v>105</v>
      </c>
      <c r="H9" s="13">
        <f t="shared" si="16"/>
        <v>0.13994169096209913</v>
      </c>
      <c r="I9" s="13">
        <f t="shared" si="7"/>
        <v>0.15405405405405406</v>
      </c>
      <c r="J9" s="13">
        <f t="shared" si="8"/>
        <v>0.14726507713884993</v>
      </c>
      <c r="K9" s="12">
        <v>217</v>
      </c>
      <c r="L9" s="12">
        <v>211</v>
      </c>
      <c r="M9" s="12">
        <f t="shared" si="9"/>
        <v>428</v>
      </c>
      <c r="N9" s="13">
        <f t="shared" si="17"/>
        <v>0.63265306122448983</v>
      </c>
      <c r="O9" s="13">
        <f t="shared" si="10"/>
        <v>0.57027027027027022</v>
      </c>
      <c r="P9" s="13">
        <f t="shared" si="11"/>
        <v>0.60028050490883589</v>
      </c>
      <c r="Q9" s="12">
        <v>78</v>
      </c>
      <c r="R9" s="12">
        <v>102</v>
      </c>
      <c r="S9" s="12">
        <f t="shared" si="12"/>
        <v>180</v>
      </c>
      <c r="T9" s="13">
        <f t="shared" ref="T9:T40" si="21">Q9/B9</f>
        <v>0.22740524781341107</v>
      </c>
      <c r="U9" s="13">
        <f t="shared" ref="U9:U40" si="22">R9/C9</f>
        <v>0.27567567567567569</v>
      </c>
      <c r="V9" s="13">
        <f t="shared" ref="V9:V40" si="23">S9/D9</f>
        <v>0.25245441795231416</v>
      </c>
      <c r="W9" s="10">
        <v>39</v>
      </c>
      <c r="X9" s="10">
        <v>49</v>
      </c>
      <c r="Y9" s="10">
        <f t="shared" si="14"/>
        <v>88</v>
      </c>
      <c r="Z9" s="13">
        <f t="shared" si="18"/>
        <v>0.11370262390670553</v>
      </c>
      <c r="AA9" s="13">
        <f t="shared" si="19"/>
        <v>0.13243243243243244</v>
      </c>
      <c r="AB9" s="13">
        <f t="shared" si="20"/>
        <v>0.12342215988779803</v>
      </c>
      <c r="AD9" s="86"/>
    </row>
    <row r="10" spans="1:30" s="87" customFormat="1" ht="28.5" customHeight="1" x14ac:dyDescent="0.15">
      <c r="A10" s="10" t="s">
        <v>13</v>
      </c>
      <c r="B10" s="11">
        <f t="shared" si="3"/>
        <v>641</v>
      </c>
      <c r="C10" s="11">
        <f t="shared" si="4"/>
        <v>695</v>
      </c>
      <c r="D10" s="12">
        <f t="shared" si="5"/>
        <v>1336</v>
      </c>
      <c r="E10" s="12">
        <v>72</v>
      </c>
      <c r="F10" s="12">
        <v>90</v>
      </c>
      <c r="G10" s="12">
        <f t="shared" si="6"/>
        <v>162</v>
      </c>
      <c r="H10" s="13">
        <f t="shared" si="16"/>
        <v>0.11232449297971919</v>
      </c>
      <c r="I10" s="13">
        <f t="shared" si="7"/>
        <v>0.12949640287769784</v>
      </c>
      <c r="J10" s="13">
        <f t="shared" si="8"/>
        <v>0.12125748502994012</v>
      </c>
      <c r="K10" s="12">
        <v>359</v>
      </c>
      <c r="L10" s="12">
        <v>367</v>
      </c>
      <c r="M10" s="12">
        <f t="shared" si="9"/>
        <v>726</v>
      </c>
      <c r="N10" s="13">
        <f t="shared" si="17"/>
        <v>0.56006240249609984</v>
      </c>
      <c r="O10" s="13">
        <f t="shared" si="10"/>
        <v>0.52805755395683451</v>
      </c>
      <c r="P10" s="13">
        <f t="shared" si="11"/>
        <v>0.54341317365269459</v>
      </c>
      <c r="Q10" s="12">
        <v>210</v>
      </c>
      <c r="R10" s="12">
        <v>238</v>
      </c>
      <c r="S10" s="12">
        <f t="shared" si="12"/>
        <v>448</v>
      </c>
      <c r="T10" s="13">
        <f t="shared" si="21"/>
        <v>0.32761310452418096</v>
      </c>
      <c r="U10" s="13">
        <f t="shared" si="22"/>
        <v>0.34244604316546762</v>
      </c>
      <c r="V10" s="13">
        <f t="shared" si="23"/>
        <v>0.33532934131736525</v>
      </c>
      <c r="W10" s="10">
        <v>108</v>
      </c>
      <c r="X10" s="10">
        <v>117</v>
      </c>
      <c r="Y10" s="10">
        <f t="shared" si="14"/>
        <v>225</v>
      </c>
      <c r="Z10" s="13">
        <f t="shared" si="18"/>
        <v>0.16848673946957879</v>
      </c>
      <c r="AA10" s="13">
        <f t="shared" si="19"/>
        <v>0.16834532374100719</v>
      </c>
      <c r="AB10" s="13">
        <f t="shared" si="20"/>
        <v>0.16841317365269462</v>
      </c>
      <c r="AD10" s="86"/>
    </row>
    <row r="11" spans="1:30" s="87" customFormat="1" ht="28.5" customHeight="1" x14ac:dyDescent="0.15">
      <c r="A11" s="10" t="s">
        <v>14</v>
      </c>
      <c r="B11" s="11">
        <f t="shared" si="3"/>
        <v>632</v>
      </c>
      <c r="C11" s="11">
        <f t="shared" si="4"/>
        <v>580</v>
      </c>
      <c r="D11" s="12">
        <f t="shared" si="5"/>
        <v>1212</v>
      </c>
      <c r="E11" s="12">
        <v>88</v>
      </c>
      <c r="F11" s="12">
        <v>74</v>
      </c>
      <c r="G11" s="12">
        <f t="shared" si="6"/>
        <v>162</v>
      </c>
      <c r="H11" s="13">
        <f t="shared" si="16"/>
        <v>0.13924050632911392</v>
      </c>
      <c r="I11" s="13">
        <f t="shared" si="7"/>
        <v>0.12758620689655173</v>
      </c>
      <c r="J11" s="13">
        <f t="shared" si="8"/>
        <v>0.13366336633663367</v>
      </c>
      <c r="K11" s="12">
        <v>414</v>
      </c>
      <c r="L11" s="12">
        <v>374</v>
      </c>
      <c r="M11" s="12">
        <f t="shared" si="9"/>
        <v>788</v>
      </c>
      <c r="N11" s="13">
        <f t="shared" si="17"/>
        <v>0.65506329113924056</v>
      </c>
      <c r="O11" s="13">
        <f t="shared" si="10"/>
        <v>0.64482758620689651</v>
      </c>
      <c r="P11" s="13">
        <f t="shared" si="11"/>
        <v>0.65016501650165015</v>
      </c>
      <c r="Q11" s="12">
        <v>130</v>
      </c>
      <c r="R11" s="12">
        <v>132</v>
      </c>
      <c r="S11" s="12">
        <f t="shared" si="12"/>
        <v>262</v>
      </c>
      <c r="T11" s="13">
        <f t="shared" si="21"/>
        <v>0.20569620253164558</v>
      </c>
      <c r="U11" s="13">
        <f t="shared" si="22"/>
        <v>0.22758620689655173</v>
      </c>
      <c r="V11" s="13">
        <f t="shared" si="23"/>
        <v>0.21617161716171618</v>
      </c>
      <c r="W11" s="10">
        <v>50</v>
      </c>
      <c r="X11" s="10">
        <v>63</v>
      </c>
      <c r="Y11" s="10">
        <f t="shared" si="14"/>
        <v>113</v>
      </c>
      <c r="Z11" s="13">
        <f t="shared" si="18"/>
        <v>7.9113924050632917E-2</v>
      </c>
      <c r="AA11" s="13">
        <f t="shared" si="19"/>
        <v>0.10862068965517241</v>
      </c>
      <c r="AB11" s="13">
        <f t="shared" si="20"/>
        <v>9.3234323432343238E-2</v>
      </c>
    </row>
    <row r="12" spans="1:30" s="87" customFormat="1" ht="28.5" customHeight="1" x14ac:dyDescent="0.15">
      <c r="A12" s="10" t="s">
        <v>15</v>
      </c>
      <c r="B12" s="11">
        <f t="shared" si="3"/>
        <v>29</v>
      </c>
      <c r="C12" s="11">
        <f t="shared" si="4"/>
        <v>35</v>
      </c>
      <c r="D12" s="12">
        <f t="shared" si="5"/>
        <v>64</v>
      </c>
      <c r="E12" s="12">
        <v>6</v>
      </c>
      <c r="F12" s="12">
        <v>6</v>
      </c>
      <c r="G12" s="12">
        <f t="shared" si="6"/>
        <v>12</v>
      </c>
      <c r="H12" s="13">
        <f t="shared" si="16"/>
        <v>0.20689655172413793</v>
      </c>
      <c r="I12" s="13">
        <f t="shared" si="7"/>
        <v>0.17142857142857143</v>
      </c>
      <c r="J12" s="13">
        <f t="shared" si="8"/>
        <v>0.1875</v>
      </c>
      <c r="K12" s="12">
        <v>15</v>
      </c>
      <c r="L12" s="12">
        <v>19</v>
      </c>
      <c r="M12" s="12">
        <f t="shared" si="9"/>
        <v>34</v>
      </c>
      <c r="N12" s="13">
        <f t="shared" si="17"/>
        <v>0.51724137931034486</v>
      </c>
      <c r="O12" s="13">
        <f t="shared" si="10"/>
        <v>0.54285714285714282</v>
      </c>
      <c r="P12" s="13">
        <f t="shared" si="11"/>
        <v>0.53125</v>
      </c>
      <c r="Q12" s="12">
        <v>8</v>
      </c>
      <c r="R12" s="12">
        <v>10</v>
      </c>
      <c r="S12" s="12">
        <f t="shared" si="12"/>
        <v>18</v>
      </c>
      <c r="T12" s="13">
        <f t="shared" si="21"/>
        <v>0.27586206896551724</v>
      </c>
      <c r="U12" s="13">
        <f t="shared" si="22"/>
        <v>0.2857142857142857</v>
      </c>
      <c r="V12" s="13">
        <f t="shared" si="23"/>
        <v>0.28125</v>
      </c>
      <c r="W12" s="10">
        <v>4</v>
      </c>
      <c r="X12" s="10">
        <v>4</v>
      </c>
      <c r="Y12" s="10">
        <f t="shared" si="14"/>
        <v>8</v>
      </c>
      <c r="Z12" s="13">
        <f t="shared" si="18"/>
        <v>0.13793103448275862</v>
      </c>
      <c r="AA12" s="13">
        <f t="shared" si="19"/>
        <v>0.11428571428571428</v>
      </c>
      <c r="AB12" s="13">
        <f t="shared" si="20"/>
        <v>0.125</v>
      </c>
    </row>
    <row r="13" spans="1:30" s="87" customFormat="1" ht="28.5" customHeight="1" x14ac:dyDescent="0.15">
      <c r="A13" s="10" t="s">
        <v>16</v>
      </c>
      <c r="B13" s="11">
        <f t="shared" si="3"/>
        <v>489</v>
      </c>
      <c r="C13" s="11">
        <f t="shared" si="4"/>
        <v>523</v>
      </c>
      <c r="D13" s="12">
        <f t="shared" si="5"/>
        <v>1012</v>
      </c>
      <c r="E13" s="12">
        <v>42</v>
      </c>
      <c r="F13" s="12">
        <v>43</v>
      </c>
      <c r="G13" s="12">
        <f t="shared" si="6"/>
        <v>85</v>
      </c>
      <c r="H13" s="13">
        <f t="shared" si="16"/>
        <v>8.5889570552147243E-2</v>
      </c>
      <c r="I13" s="13">
        <f t="shared" si="7"/>
        <v>8.2217973231357558E-2</v>
      </c>
      <c r="J13" s="13">
        <f t="shared" si="8"/>
        <v>8.399209486166008E-2</v>
      </c>
      <c r="K13" s="12">
        <v>299</v>
      </c>
      <c r="L13" s="12">
        <v>302</v>
      </c>
      <c r="M13" s="12">
        <f t="shared" si="9"/>
        <v>601</v>
      </c>
      <c r="N13" s="13">
        <f t="shared" si="17"/>
        <v>0.61145194274028625</v>
      </c>
      <c r="O13" s="13">
        <f t="shared" si="10"/>
        <v>0.57743785850860418</v>
      </c>
      <c r="P13" s="13">
        <f t="shared" si="11"/>
        <v>0.59387351778656128</v>
      </c>
      <c r="Q13" s="12">
        <v>148</v>
      </c>
      <c r="R13" s="12">
        <v>178</v>
      </c>
      <c r="S13" s="12">
        <f t="shared" si="12"/>
        <v>326</v>
      </c>
      <c r="T13" s="13">
        <f t="shared" si="21"/>
        <v>0.30265848670756645</v>
      </c>
      <c r="U13" s="13">
        <f t="shared" si="22"/>
        <v>0.34034416826003822</v>
      </c>
      <c r="V13" s="13">
        <f t="shared" si="23"/>
        <v>0.32213438735177868</v>
      </c>
      <c r="W13" s="10">
        <v>80</v>
      </c>
      <c r="X13" s="10">
        <v>89</v>
      </c>
      <c r="Y13" s="10">
        <f t="shared" si="14"/>
        <v>169</v>
      </c>
      <c r="Z13" s="13">
        <f t="shared" si="18"/>
        <v>0.16359918200408999</v>
      </c>
      <c r="AA13" s="13">
        <f t="shared" si="19"/>
        <v>0.17017208413001911</v>
      </c>
      <c r="AB13" s="13">
        <f t="shared" si="20"/>
        <v>0.16699604743083005</v>
      </c>
    </row>
    <row r="14" spans="1:30" s="87" customFormat="1" ht="28.5" customHeight="1" x14ac:dyDescent="0.15">
      <c r="A14" s="10" t="s">
        <v>17</v>
      </c>
      <c r="B14" s="11">
        <f t="shared" si="3"/>
        <v>802</v>
      </c>
      <c r="C14" s="11">
        <f t="shared" si="4"/>
        <v>723</v>
      </c>
      <c r="D14" s="12">
        <f t="shared" si="5"/>
        <v>1525</v>
      </c>
      <c r="E14" s="12">
        <v>110</v>
      </c>
      <c r="F14" s="12">
        <v>93</v>
      </c>
      <c r="G14" s="12">
        <f t="shared" si="6"/>
        <v>203</v>
      </c>
      <c r="H14" s="13">
        <f t="shared" si="16"/>
        <v>0.13715710723192021</v>
      </c>
      <c r="I14" s="13">
        <f t="shared" si="7"/>
        <v>0.12863070539419086</v>
      </c>
      <c r="J14" s="13">
        <f t="shared" si="8"/>
        <v>0.13311475409836065</v>
      </c>
      <c r="K14" s="12">
        <v>562</v>
      </c>
      <c r="L14" s="12">
        <v>471</v>
      </c>
      <c r="M14" s="12">
        <f t="shared" si="9"/>
        <v>1033</v>
      </c>
      <c r="N14" s="13">
        <f t="shared" si="17"/>
        <v>0.70074812967581046</v>
      </c>
      <c r="O14" s="13">
        <f t="shared" si="10"/>
        <v>0.65145228215767637</v>
      </c>
      <c r="P14" s="13">
        <f t="shared" si="11"/>
        <v>0.67737704918032782</v>
      </c>
      <c r="Q14" s="12">
        <v>130</v>
      </c>
      <c r="R14" s="12">
        <v>159</v>
      </c>
      <c r="S14" s="12">
        <f t="shared" si="12"/>
        <v>289</v>
      </c>
      <c r="T14" s="13">
        <f t="shared" si="21"/>
        <v>0.16209476309226933</v>
      </c>
      <c r="U14" s="13">
        <f t="shared" si="22"/>
        <v>0.21991701244813278</v>
      </c>
      <c r="V14" s="13">
        <f t="shared" si="23"/>
        <v>0.18950819672131147</v>
      </c>
      <c r="W14" s="10">
        <v>67</v>
      </c>
      <c r="X14" s="10">
        <v>68</v>
      </c>
      <c r="Y14" s="10">
        <f t="shared" si="14"/>
        <v>135</v>
      </c>
      <c r="Z14" s="13">
        <f t="shared" si="18"/>
        <v>8.3541147132169577E-2</v>
      </c>
      <c r="AA14" s="13">
        <f t="shared" si="19"/>
        <v>9.4052558782849238E-2</v>
      </c>
      <c r="AB14" s="13">
        <f t="shared" si="20"/>
        <v>8.8524590163934422E-2</v>
      </c>
    </row>
    <row r="15" spans="1:30" s="87" customFormat="1" ht="28.5" customHeight="1" x14ac:dyDescent="0.15">
      <c r="A15" s="10" t="s">
        <v>18</v>
      </c>
      <c r="B15" s="11">
        <f t="shared" si="3"/>
        <v>983</v>
      </c>
      <c r="C15" s="11">
        <f t="shared" si="4"/>
        <v>956</v>
      </c>
      <c r="D15" s="12">
        <f t="shared" si="5"/>
        <v>1939</v>
      </c>
      <c r="E15" s="12">
        <v>141</v>
      </c>
      <c r="F15" s="12">
        <v>126</v>
      </c>
      <c r="G15" s="12">
        <f t="shared" si="6"/>
        <v>267</v>
      </c>
      <c r="H15" s="13">
        <f t="shared" si="16"/>
        <v>0.14343845371312308</v>
      </c>
      <c r="I15" s="13">
        <f t="shared" si="7"/>
        <v>0.13179916317991633</v>
      </c>
      <c r="J15" s="13">
        <f t="shared" si="8"/>
        <v>0.13769984528107271</v>
      </c>
      <c r="K15" s="12">
        <v>641</v>
      </c>
      <c r="L15" s="12">
        <v>598</v>
      </c>
      <c r="M15" s="12">
        <f t="shared" si="9"/>
        <v>1239</v>
      </c>
      <c r="N15" s="13">
        <f t="shared" si="17"/>
        <v>0.65208545269582907</v>
      </c>
      <c r="O15" s="13">
        <f t="shared" si="10"/>
        <v>0.62552301255230125</v>
      </c>
      <c r="P15" s="13">
        <f t="shared" si="11"/>
        <v>0.63898916967509023</v>
      </c>
      <c r="Q15" s="12">
        <v>201</v>
      </c>
      <c r="R15" s="12">
        <v>232</v>
      </c>
      <c r="S15" s="12">
        <f t="shared" si="12"/>
        <v>433</v>
      </c>
      <c r="T15" s="13">
        <f t="shared" si="21"/>
        <v>0.20447609359104782</v>
      </c>
      <c r="U15" s="13">
        <f t="shared" si="22"/>
        <v>0.24267782426778242</v>
      </c>
      <c r="V15" s="13">
        <f t="shared" si="23"/>
        <v>0.22331098504383703</v>
      </c>
      <c r="W15" s="10">
        <v>87</v>
      </c>
      <c r="X15" s="10">
        <v>103</v>
      </c>
      <c r="Y15" s="10">
        <f t="shared" si="14"/>
        <v>190</v>
      </c>
      <c r="Z15" s="13">
        <f t="shared" si="18"/>
        <v>8.8504577822990843E-2</v>
      </c>
      <c r="AA15" s="13">
        <f t="shared" si="19"/>
        <v>0.10774058577405858</v>
      </c>
      <c r="AB15" s="13">
        <f t="shared" si="20"/>
        <v>9.7988653945332641E-2</v>
      </c>
    </row>
    <row r="16" spans="1:30" s="87" customFormat="1" ht="28.5" customHeight="1" x14ac:dyDescent="0.15">
      <c r="A16" s="14" t="s">
        <v>19</v>
      </c>
      <c r="B16" s="15">
        <f t="shared" si="3"/>
        <v>705</v>
      </c>
      <c r="C16" s="15">
        <f t="shared" si="4"/>
        <v>734</v>
      </c>
      <c r="D16" s="16">
        <f t="shared" si="5"/>
        <v>1439</v>
      </c>
      <c r="E16" s="16">
        <v>106</v>
      </c>
      <c r="F16" s="16">
        <v>107</v>
      </c>
      <c r="G16" s="16">
        <f t="shared" si="6"/>
        <v>213</v>
      </c>
      <c r="H16" s="17">
        <f t="shared" si="16"/>
        <v>0.15035460992907801</v>
      </c>
      <c r="I16" s="17">
        <f t="shared" si="7"/>
        <v>0.14577656675749318</v>
      </c>
      <c r="J16" s="17">
        <f t="shared" si="8"/>
        <v>0.14801945795691451</v>
      </c>
      <c r="K16" s="16">
        <v>449</v>
      </c>
      <c r="L16" s="16">
        <v>454</v>
      </c>
      <c r="M16" s="16">
        <f t="shared" si="9"/>
        <v>903</v>
      </c>
      <c r="N16" s="17">
        <f t="shared" si="17"/>
        <v>0.63687943262411351</v>
      </c>
      <c r="O16" s="17">
        <f t="shared" si="10"/>
        <v>0.61852861035422346</v>
      </c>
      <c r="P16" s="17">
        <f t="shared" si="11"/>
        <v>0.62751911049339815</v>
      </c>
      <c r="Q16" s="16">
        <v>150</v>
      </c>
      <c r="R16" s="16">
        <v>173</v>
      </c>
      <c r="S16" s="16">
        <f t="shared" si="12"/>
        <v>323</v>
      </c>
      <c r="T16" s="17">
        <f t="shared" si="21"/>
        <v>0.21276595744680851</v>
      </c>
      <c r="U16" s="17">
        <f t="shared" si="22"/>
        <v>0.23569482288828339</v>
      </c>
      <c r="V16" s="17">
        <f t="shared" si="23"/>
        <v>0.22446143154968728</v>
      </c>
      <c r="W16" s="30">
        <v>76</v>
      </c>
      <c r="X16" s="30">
        <v>90</v>
      </c>
      <c r="Y16" s="30">
        <f t="shared" si="14"/>
        <v>166</v>
      </c>
      <c r="Z16" s="17">
        <f t="shared" si="18"/>
        <v>0.10780141843971631</v>
      </c>
      <c r="AA16" s="17">
        <f t="shared" si="19"/>
        <v>0.1226158038147139</v>
      </c>
      <c r="AB16" s="17">
        <f t="shared" si="20"/>
        <v>0.11535788742182071</v>
      </c>
    </row>
    <row r="17" spans="1:28" s="87" customFormat="1" ht="28.5" customHeight="1" x14ac:dyDescent="0.15">
      <c r="A17" s="62" t="s">
        <v>95</v>
      </c>
      <c r="B17" s="67">
        <f>B7+B8+B9+B10+B11+B12+B13+B14+B15+B16</f>
        <v>4647</v>
      </c>
      <c r="C17" s="67">
        <f>C7+C8+C9+C10+C11+C12+C13+C14+C15+C16</f>
        <v>4646</v>
      </c>
      <c r="D17" s="65">
        <f t="shared" si="5"/>
        <v>9293</v>
      </c>
      <c r="E17" s="67">
        <f>E7+E8+E9+E10+E11+E12+E13+E14+E15+E16</f>
        <v>613</v>
      </c>
      <c r="F17" s="67">
        <f>F7+F8+F9+F10+F11+F12+F13+F14+F15+F16</f>
        <v>596</v>
      </c>
      <c r="G17" s="65">
        <f t="shared" si="6"/>
        <v>1209</v>
      </c>
      <c r="H17" s="64">
        <f t="shared" si="16"/>
        <v>0.13191306219066065</v>
      </c>
      <c r="I17" s="64">
        <f t="shared" si="7"/>
        <v>0.12828239345673698</v>
      </c>
      <c r="J17" s="64">
        <f t="shared" si="8"/>
        <v>0.13009792316797589</v>
      </c>
      <c r="K17" s="67">
        <f>K7+K8+K9+K10+K11+K12+K13+K14+K15+K16</f>
        <v>2972</v>
      </c>
      <c r="L17" s="67">
        <f>L7+L8+L9+L10+L11+L12+L13+L14+L15+L16</f>
        <v>2810</v>
      </c>
      <c r="M17" s="65">
        <f t="shared" si="9"/>
        <v>5782</v>
      </c>
      <c r="N17" s="64">
        <f t="shared" si="17"/>
        <v>0.63955239939746078</v>
      </c>
      <c r="O17" s="64">
        <f t="shared" si="10"/>
        <v>0.60482135170038742</v>
      </c>
      <c r="P17" s="64">
        <f t="shared" si="11"/>
        <v>0.62218874421607662</v>
      </c>
      <c r="Q17" s="67">
        <f>Q7+Q8+Q9+Q10+Q11+Q12+Q13+Q14+Q15+Q16</f>
        <v>1062</v>
      </c>
      <c r="R17" s="67">
        <f>R7+R8+R9+R10+R11+R12+R13+R14+R15+R16</f>
        <v>1240</v>
      </c>
      <c r="S17" s="65">
        <f t="shared" si="12"/>
        <v>2302</v>
      </c>
      <c r="T17" s="64">
        <f t="shared" si="21"/>
        <v>0.22853453841187862</v>
      </c>
      <c r="U17" s="64">
        <f t="shared" si="22"/>
        <v>0.2668962548428756</v>
      </c>
      <c r="V17" s="64">
        <f t="shared" si="23"/>
        <v>0.2477133326159475</v>
      </c>
      <c r="W17" s="62">
        <f>W7+W8+W9+W10+W11+W12+W13+W14+W15+W16</f>
        <v>514</v>
      </c>
      <c r="X17" s="62">
        <f>X7+X8+X9+X10+X11+X12+X13+X14+X15+X16</f>
        <v>592</v>
      </c>
      <c r="Y17" s="62">
        <f t="shared" si="14"/>
        <v>1106</v>
      </c>
      <c r="Z17" s="64">
        <f t="shared" si="18"/>
        <v>0.11060899505057026</v>
      </c>
      <c r="AA17" s="64">
        <f t="shared" si="19"/>
        <v>0.1274214377959535</v>
      </c>
      <c r="AB17" s="64">
        <f t="shared" si="20"/>
        <v>0.11901431184762724</v>
      </c>
    </row>
    <row r="18" spans="1:28" s="87" customFormat="1" ht="28.5" customHeight="1" x14ac:dyDescent="0.15">
      <c r="A18" s="22" t="s">
        <v>20</v>
      </c>
      <c r="B18" s="23">
        <f t="shared" ref="B18:C22" si="24">E18+K18+Q18</f>
        <v>769</v>
      </c>
      <c r="C18" s="23">
        <f t="shared" si="24"/>
        <v>897</v>
      </c>
      <c r="D18" s="24">
        <f t="shared" si="5"/>
        <v>1666</v>
      </c>
      <c r="E18" s="25">
        <v>96</v>
      </c>
      <c r="F18" s="25">
        <v>109</v>
      </c>
      <c r="G18" s="24">
        <f t="shared" si="6"/>
        <v>205</v>
      </c>
      <c r="H18" s="26">
        <f t="shared" si="16"/>
        <v>0.12483745123537061</v>
      </c>
      <c r="I18" s="26">
        <f t="shared" si="7"/>
        <v>0.12151616499442586</v>
      </c>
      <c r="J18" s="26">
        <f t="shared" si="8"/>
        <v>0.12304921968787515</v>
      </c>
      <c r="K18" s="25">
        <v>422</v>
      </c>
      <c r="L18" s="25">
        <v>421</v>
      </c>
      <c r="M18" s="24">
        <f t="shared" si="9"/>
        <v>843</v>
      </c>
      <c r="N18" s="26">
        <f t="shared" si="17"/>
        <v>0.54876462938881665</v>
      </c>
      <c r="O18" s="26">
        <f t="shared" si="10"/>
        <v>0.46934225195094759</v>
      </c>
      <c r="P18" s="26">
        <f t="shared" si="11"/>
        <v>0.50600240096038418</v>
      </c>
      <c r="Q18" s="25">
        <v>251</v>
      </c>
      <c r="R18" s="25">
        <v>367</v>
      </c>
      <c r="S18" s="24">
        <f t="shared" si="12"/>
        <v>618</v>
      </c>
      <c r="T18" s="26">
        <f t="shared" si="21"/>
        <v>0.32639791937581275</v>
      </c>
      <c r="U18" s="26">
        <f t="shared" si="22"/>
        <v>0.40914158305462656</v>
      </c>
      <c r="V18" s="26">
        <f t="shared" si="23"/>
        <v>0.37094837935174069</v>
      </c>
      <c r="W18" s="34">
        <v>176</v>
      </c>
      <c r="X18" s="34">
        <v>265</v>
      </c>
      <c r="Y18" s="34">
        <f t="shared" si="14"/>
        <v>441</v>
      </c>
      <c r="Z18" s="26">
        <f t="shared" ref="Z18:AB22" si="25">W18/B18</f>
        <v>0.22886866059817945</v>
      </c>
      <c r="AA18" s="26">
        <f t="shared" si="25"/>
        <v>0.29542920847268672</v>
      </c>
      <c r="AB18" s="26">
        <f t="shared" si="25"/>
        <v>0.26470588235294118</v>
      </c>
    </row>
    <row r="19" spans="1:28" s="87" customFormat="1" ht="28.5" customHeight="1" x14ac:dyDescent="0.15">
      <c r="A19" s="10" t="s">
        <v>21</v>
      </c>
      <c r="B19" s="11">
        <f t="shared" si="24"/>
        <v>512</v>
      </c>
      <c r="C19" s="11">
        <f t="shared" si="24"/>
        <v>600</v>
      </c>
      <c r="D19" s="12">
        <f t="shared" si="5"/>
        <v>1112</v>
      </c>
      <c r="E19" s="12">
        <v>47</v>
      </c>
      <c r="F19" s="12">
        <v>61</v>
      </c>
      <c r="G19" s="12">
        <f t="shared" si="6"/>
        <v>108</v>
      </c>
      <c r="H19" s="13">
        <f t="shared" si="16"/>
        <v>9.1796875E-2</v>
      </c>
      <c r="I19" s="13">
        <f t="shared" si="7"/>
        <v>0.10166666666666667</v>
      </c>
      <c r="J19" s="13">
        <f t="shared" si="8"/>
        <v>9.7122302158273388E-2</v>
      </c>
      <c r="K19" s="12">
        <v>287</v>
      </c>
      <c r="L19" s="12">
        <v>291</v>
      </c>
      <c r="M19" s="12">
        <f t="shared" si="9"/>
        <v>578</v>
      </c>
      <c r="N19" s="13">
        <f t="shared" si="17"/>
        <v>0.560546875</v>
      </c>
      <c r="O19" s="13">
        <f t="shared" si="10"/>
        <v>0.48499999999999999</v>
      </c>
      <c r="P19" s="13">
        <f t="shared" si="11"/>
        <v>0.51978417266187049</v>
      </c>
      <c r="Q19" s="12">
        <v>178</v>
      </c>
      <c r="R19" s="12">
        <v>248</v>
      </c>
      <c r="S19" s="12">
        <f t="shared" si="12"/>
        <v>426</v>
      </c>
      <c r="T19" s="13">
        <f t="shared" si="21"/>
        <v>0.34765625</v>
      </c>
      <c r="U19" s="13">
        <f t="shared" si="22"/>
        <v>0.41333333333333333</v>
      </c>
      <c r="V19" s="13">
        <f t="shared" si="23"/>
        <v>0.38309352517985612</v>
      </c>
      <c r="W19" s="10">
        <v>112</v>
      </c>
      <c r="X19" s="10">
        <v>172</v>
      </c>
      <c r="Y19" s="10">
        <f t="shared" si="14"/>
        <v>284</v>
      </c>
      <c r="Z19" s="13">
        <f t="shared" si="25"/>
        <v>0.21875</v>
      </c>
      <c r="AA19" s="13">
        <f t="shared" si="25"/>
        <v>0.28666666666666668</v>
      </c>
      <c r="AB19" s="13">
        <f t="shared" si="25"/>
        <v>0.25539568345323743</v>
      </c>
    </row>
    <row r="20" spans="1:28" s="87" customFormat="1" ht="28.5" customHeight="1" x14ac:dyDescent="0.15">
      <c r="A20" s="10" t="s">
        <v>22</v>
      </c>
      <c r="B20" s="11">
        <f t="shared" si="24"/>
        <v>491</v>
      </c>
      <c r="C20" s="11">
        <f t="shared" si="24"/>
        <v>518</v>
      </c>
      <c r="D20" s="12">
        <f t="shared" si="5"/>
        <v>1009</v>
      </c>
      <c r="E20" s="12">
        <v>63</v>
      </c>
      <c r="F20" s="12">
        <v>71</v>
      </c>
      <c r="G20" s="12">
        <f t="shared" si="6"/>
        <v>134</v>
      </c>
      <c r="H20" s="13">
        <f t="shared" si="16"/>
        <v>0.12830957230142567</v>
      </c>
      <c r="I20" s="13">
        <f t="shared" si="7"/>
        <v>0.13706563706563707</v>
      </c>
      <c r="J20" s="13">
        <f t="shared" si="8"/>
        <v>0.13280475718533202</v>
      </c>
      <c r="K20" s="12">
        <v>261</v>
      </c>
      <c r="L20" s="12">
        <v>245</v>
      </c>
      <c r="M20" s="12">
        <f t="shared" si="9"/>
        <v>506</v>
      </c>
      <c r="N20" s="13">
        <f t="shared" si="17"/>
        <v>0.53156822810590632</v>
      </c>
      <c r="O20" s="13">
        <f t="shared" si="10"/>
        <v>0.47297297297297297</v>
      </c>
      <c r="P20" s="13">
        <f t="shared" si="11"/>
        <v>0.50148662041625369</v>
      </c>
      <c r="Q20" s="12">
        <v>167</v>
      </c>
      <c r="R20" s="12">
        <v>202</v>
      </c>
      <c r="S20" s="12">
        <f t="shared" si="12"/>
        <v>369</v>
      </c>
      <c r="T20" s="13">
        <f t="shared" si="21"/>
        <v>0.34012219959266804</v>
      </c>
      <c r="U20" s="13">
        <f t="shared" si="22"/>
        <v>0.38996138996138996</v>
      </c>
      <c r="V20" s="13">
        <f t="shared" si="23"/>
        <v>0.36570862239841428</v>
      </c>
      <c r="W20" s="10">
        <v>112</v>
      </c>
      <c r="X20" s="10">
        <v>126</v>
      </c>
      <c r="Y20" s="10">
        <f t="shared" si="14"/>
        <v>238</v>
      </c>
      <c r="Z20" s="13">
        <f t="shared" si="25"/>
        <v>0.22810590631364563</v>
      </c>
      <c r="AA20" s="13">
        <f t="shared" si="25"/>
        <v>0.24324324324324326</v>
      </c>
      <c r="AB20" s="13">
        <f t="shared" si="25"/>
        <v>0.2358771060455897</v>
      </c>
    </row>
    <row r="21" spans="1:28" s="87" customFormat="1" ht="28.5" customHeight="1" x14ac:dyDescent="0.15">
      <c r="A21" s="10" t="s">
        <v>23</v>
      </c>
      <c r="B21" s="11">
        <f t="shared" si="24"/>
        <v>420</v>
      </c>
      <c r="C21" s="11">
        <f t="shared" si="24"/>
        <v>462</v>
      </c>
      <c r="D21" s="12">
        <f t="shared" si="5"/>
        <v>882</v>
      </c>
      <c r="E21" s="12">
        <v>33</v>
      </c>
      <c r="F21" s="12">
        <v>42</v>
      </c>
      <c r="G21" s="12">
        <f t="shared" si="6"/>
        <v>75</v>
      </c>
      <c r="H21" s="13">
        <f t="shared" si="16"/>
        <v>7.857142857142857E-2</v>
      </c>
      <c r="I21" s="13">
        <f t="shared" si="7"/>
        <v>9.0909090909090912E-2</v>
      </c>
      <c r="J21" s="13">
        <f t="shared" si="8"/>
        <v>8.5034013605442174E-2</v>
      </c>
      <c r="K21" s="12">
        <v>213</v>
      </c>
      <c r="L21" s="12">
        <v>218</v>
      </c>
      <c r="M21" s="12">
        <f t="shared" si="9"/>
        <v>431</v>
      </c>
      <c r="N21" s="13">
        <f t="shared" si="17"/>
        <v>0.50714285714285712</v>
      </c>
      <c r="O21" s="13">
        <f t="shared" si="10"/>
        <v>0.47186147186147187</v>
      </c>
      <c r="P21" s="13">
        <f t="shared" si="11"/>
        <v>0.4886621315192744</v>
      </c>
      <c r="Q21" s="12">
        <v>174</v>
      </c>
      <c r="R21" s="12">
        <v>202</v>
      </c>
      <c r="S21" s="12">
        <f t="shared" si="12"/>
        <v>376</v>
      </c>
      <c r="T21" s="13">
        <f t="shared" si="21"/>
        <v>0.41428571428571431</v>
      </c>
      <c r="U21" s="13">
        <f t="shared" si="22"/>
        <v>0.43722943722943725</v>
      </c>
      <c r="V21" s="13">
        <f t="shared" si="23"/>
        <v>0.42630385487528344</v>
      </c>
      <c r="W21" s="10">
        <v>114</v>
      </c>
      <c r="X21" s="10">
        <v>140</v>
      </c>
      <c r="Y21" s="10">
        <f t="shared" si="14"/>
        <v>254</v>
      </c>
      <c r="Z21" s="13">
        <f t="shared" si="25"/>
        <v>0.27142857142857141</v>
      </c>
      <c r="AA21" s="13">
        <f t="shared" si="25"/>
        <v>0.30303030303030304</v>
      </c>
      <c r="AB21" s="13">
        <f t="shared" si="25"/>
        <v>0.28798185941043086</v>
      </c>
    </row>
    <row r="22" spans="1:28" s="87" customFormat="1" ht="28.5" customHeight="1" x14ac:dyDescent="0.15">
      <c r="A22" s="27" t="s">
        <v>24</v>
      </c>
      <c r="B22" s="19">
        <f t="shared" si="24"/>
        <v>522</v>
      </c>
      <c r="C22" s="19">
        <f t="shared" si="24"/>
        <v>576</v>
      </c>
      <c r="D22" s="20">
        <f t="shared" si="5"/>
        <v>1098</v>
      </c>
      <c r="E22" s="20">
        <v>36</v>
      </c>
      <c r="F22" s="20">
        <v>37</v>
      </c>
      <c r="G22" s="20">
        <f t="shared" si="6"/>
        <v>73</v>
      </c>
      <c r="H22" s="28">
        <f t="shared" si="16"/>
        <v>6.8965517241379309E-2</v>
      </c>
      <c r="I22" s="28">
        <f t="shared" si="7"/>
        <v>6.4236111111111105E-2</v>
      </c>
      <c r="J22" s="28">
        <f t="shared" si="8"/>
        <v>6.6484517304189431E-2</v>
      </c>
      <c r="K22" s="20">
        <v>263</v>
      </c>
      <c r="L22" s="20">
        <v>267</v>
      </c>
      <c r="M22" s="20">
        <f t="shared" si="9"/>
        <v>530</v>
      </c>
      <c r="N22" s="28">
        <f t="shared" si="17"/>
        <v>0.50383141762452111</v>
      </c>
      <c r="O22" s="28">
        <f t="shared" si="10"/>
        <v>0.46354166666666669</v>
      </c>
      <c r="P22" s="28">
        <f t="shared" si="11"/>
        <v>0.48269581056466304</v>
      </c>
      <c r="Q22" s="20">
        <v>223</v>
      </c>
      <c r="R22" s="20">
        <v>272</v>
      </c>
      <c r="S22" s="20">
        <f t="shared" si="12"/>
        <v>495</v>
      </c>
      <c r="T22" s="28">
        <f>Q22/B22</f>
        <v>0.42720306513409961</v>
      </c>
      <c r="U22" s="28">
        <f>R22/C22</f>
        <v>0.47222222222222221</v>
      </c>
      <c r="V22" s="28">
        <f>S22/D22</f>
        <v>0.45081967213114754</v>
      </c>
      <c r="W22" s="30">
        <v>153</v>
      </c>
      <c r="X22" s="30">
        <v>177</v>
      </c>
      <c r="Y22" s="30">
        <f t="shared" si="14"/>
        <v>330</v>
      </c>
      <c r="Z22" s="28">
        <f t="shared" si="25"/>
        <v>0.29310344827586204</v>
      </c>
      <c r="AA22" s="28">
        <f t="shared" si="25"/>
        <v>0.30729166666666669</v>
      </c>
      <c r="AB22" s="28">
        <f t="shared" si="25"/>
        <v>0.30054644808743169</v>
      </c>
    </row>
    <row r="23" spans="1:28" s="87" customFormat="1" ht="28.5" customHeight="1" x14ac:dyDescent="0.15">
      <c r="A23" s="62" t="s">
        <v>96</v>
      </c>
      <c r="B23" s="63">
        <f>B18+B19+B20+B21+B22</f>
        <v>2714</v>
      </c>
      <c r="C23" s="63">
        <f>C18+C19+C20+C21+C22</f>
        <v>3053</v>
      </c>
      <c r="D23" s="65">
        <f t="shared" si="5"/>
        <v>5767</v>
      </c>
      <c r="E23" s="63">
        <f>E18+E19+E20+E21+E22</f>
        <v>275</v>
      </c>
      <c r="F23" s="63">
        <f>F18+F19+F20+F21+F22</f>
        <v>320</v>
      </c>
      <c r="G23" s="65">
        <f t="shared" si="6"/>
        <v>595</v>
      </c>
      <c r="H23" s="64">
        <f t="shared" si="16"/>
        <v>0.10132645541635962</v>
      </c>
      <c r="I23" s="64">
        <f t="shared" si="7"/>
        <v>0.1048149361283983</v>
      </c>
      <c r="J23" s="64">
        <f t="shared" si="8"/>
        <v>0.10317322698109936</v>
      </c>
      <c r="K23" s="63">
        <f>K18+K19+K20+K21+K22</f>
        <v>1446</v>
      </c>
      <c r="L23" s="63">
        <f>L18+L19+L20+L21+L22</f>
        <v>1442</v>
      </c>
      <c r="M23" s="65">
        <f t="shared" si="9"/>
        <v>2888</v>
      </c>
      <c r="N23" s="64">
        <f t="shared" si="17"/>
        <v>0.5327929255711128</v>
      </c>
      <c r="O23" s="64">
        <f t="shared" si="10"/>
        <v>0.47232230592859481</v>
      </c>
      <c r="P23" s="64">
        <f t="shared" si="11"/>
        <v>0.50078030171666377</v>
      </c>
      <c r="Q23" s="63">
        <f>Q18+Q19+Q20+Q21+Q22</f>
        <v>993</v>
      </c>
      <c r="R23" s="63">
        <f>R18+R19+R20+R21+R22</f>
        <v>1291</v>
      </c>
      <c r="S23" s="65">
        <f t="shared" si="12"/>
        <v>2284</v>
      </c>
      <c r="T23" s="64">
        <f t="shared" si="21"/>
        <v>0.36588061901252761</v>
      </c>
      <c r="U23" s="64">
        <f t="shared" si="22"/>
        <v>0.42286275794300687</v>
      </c>
      <c r="V23" s="64">
        <f t="shared" si="23"/>
        <v>0.39604647130223686</v>
      </c>
      <c r="W23" s="62">
        <f>W18+W19+W20+W21+W22</f>
        <v>667</v>
      </c>
      <c r="X23" s="62">
        <f>X18+X19+X20+X21+X22</f>
        <v>880</v>
      </c>
      <c r="Y23" s="62">
        <f t="shared" si="14"/>
        <v>1547</v>
      </c>
      <c r="Z23" s="64">
        <f t="shared" si="18"/>
        <v>0.24576271186440679</v>
      </c>
      <c r="AA23" s="64">
        <f t="shared" si="19"/>
        <v>0.28824107435309532</v>
      </c>
      <c r="AB23" s="64">
        <f t="shared" si="20"/>
        <v>0.26825039015085833</v>
      </c>
    </row>
    <row r="24" spans="1:28" s="87" customFormat="1" ht="28.5" customHeight="1" x14ac:dyDescent="0.15">
      <c r="A24" s="22" t="s">
        <v>25</v>
      </c>
      <c r="B24" s="23">
        <f t="shared" ref="B24:C29" si="26">E24+K24+Q24</f>
        <v>34</v>
      </c>
      <c r="C24" s="23">
        <f t="shared" si="26"/>
        <v>35</v>
      </c>
      <c r="D24" s="24">
        <f t="shared" si="5"/>
        <v>69</v>
      </c>
      <c r="E24" s="25">
        <v>2</v>
      </c>
      <c r="F24" s="25">
        <v>1</v>
      </c>
      <c r="G24" s="24">
        <f t="shared" si="6"/>
        <v>3</v>
      </c>
      <c r="H24" s="26">
        <f t="shared" si="16"/>
        <v>5.8823529411764705E-2</v>
      </c>
      <c r="I24" s="26">
        <f t="shared" si="7"/>
        <v>2.8571428571428571E-2</v>
      </c>
      <c r="J24" s="26">
        <f t="shared" si="8"/>
        <v>4.3478260869565216E-2</v>
      </c>
      <c r="K24" s="25">
        <v>18</v>
      </c>
      <c r="L24" s="25">
        <v>16</v>
      </c>
      <c r="M24" s="24">
        <f t="shared" si="9"/>
        <v>34</v>
      </c>
      <c r="N24" s="26">
        <f t="shared" si="17"/>
        <v>0.52941176470588236</v>
      </c>
      <c r="O24" s="26">
        <f t="shared" si="10"/>
        <v>0.45714285714285713</v>
      </c>
      <c r="P24" s="26">
        <f t="shared" si="11"/>
        <v>0.49275362318840582</v>
      </c>
      <c r="Q24" s="25">
        <v>14</v>
      </c>
      <c r="R24" s="25">
        <v>18</v>
      </c>
      <c r="S24" s="24">
        <f t="shared" si="12"/>
        <v>32</v>
      </c>
      <c r="T24" s="26">
        <f>Q24/B24</f>
        <v>0.41176470588235292</v>
      </c>
      <c r="U24" s="26">
        <f>R24/C24</f>
        <v>0.51428571428571423</v>
      </c>
      <c r="V24" s="26">
        <f>S24/D24</f>
        <v>0.46376811594202899</v>
      </c>
      <c r="W24" s="34">
        <v>9</v>
      </c>
      <c r="X24" s="34">
        <v>12</v>
      </c>
      <c r="Y24" s="34">
        <f t="shared" si="14"/>
        <v>21</v>
      </c>
      <c r="Z24" s="26">
        <f t="shared" si="18"/>
        <v>0.26470588235294118</v>
      </c>
      <c r="AA24" s="26">
        <f t="shared" si="19"/>
        <v>0.34285714285714286</v>
      </c>
      <c r="AB24" s="26">
        <f t="shared" si="20"/>
        <v>0.30434782608695654</v>
      </c>
    </row>
    <row r="25" spans="1:28" s="87" customFormat="1" ht="28.5" customHeight="1" x14ac:dyDescent="0.15">
      <c r="A25" s="10" t="s">
        <v>26</v>
      </c>
      <c r="B25" s="11">
        <f t="shared" si="26"/>
        <v>907</v>
      </c>
      <c r="C25" s="11">
        <f t="shared" si="26"/>
        <v>883</v>
      </c>
      <c r="D25" s="12">
        <f t="shared" si="5"/>
        <v>1790</v>
      </c>
      <c r="E25" s="12">
        <v>91</v>
      </c>
      <c r="F25" s="12">
        <v>83</v>
      </c>
      <c r="G25" s="12">
        <f t="shared" si="6"/>
        <v>174</v>
      </c>
      <c r="H25" s="13">
        <f t="shared" si="16"/>
        <v>0.10033076074972437</v>
      </c>
      <c r="I25" s="13">
        <f t="shared" si="7"/>
        <v>9.3997734994337487E-2</v>
      </c>
      <c r="J25" s="13">
        <f t="shared" si="8"/>
        <v>9.720670391061452E-2</v>
      </c>
      <c r="K25" s="12">
        <v>592</v>
      </c>
      <c r="L25" s="12">
        <v>543</v>
      </c>
      <c r="M25" s="12">
        <f t="shared" si="9"/>
        <v>1135</v>
      </c>
      <c r="N25" s="13">
        <f t="shared" si="17"/>
        <v>0.65270121278941562</v>
      </c>
      <c r="O25" s="13">
        <f t="shared" si="10"/>
        <v>0.61494903737259343</v>
      </c>
      <c r="P25" s="13">
        <f t="shared" si="11"/>
        <v>0.63407821229050276</v>
      </c>
      <c r="Q25" s="12">
        <v>224</v>
      </c>
      <c r="R25" s="12">
        <v>257</v>
      </c>
      <c r="S25" s="12">
        <f t="shared" si="12"/>
        <v>481</v>
      </c>
      <c r="T25" s="13">
        <f t="shared" si="21"/>
        <v>0.24696802646085997</v>
      </c>
      <c r="U25" s="13">
        <f t="shared" si="22"/>
        <v>0.29105322763306907</v>
      </c>
      <c r="V25" s="13">
        <f t="shared" si="23"/>
        <v>0.2687150837988827</v>
      </c>
      <c r="W25" s="10">
        <v>111</v>
      </c>
      <c r="X25" s="10">
        <v>133</v>
      </c>
      <c r="Y25" s="10">
        <f t="shared" si="14"/>
        <v>244</v>
      </c>
      <c r="Z25" s="13">
        <f t="shared" si="18"/>
        <v>0.12238147739801543</v>
      </c>
      <c r="AA25" s="13">
        <f t="shared" si="19"/>
        <v>0.15062287655719139</v>
      </c>
      <c r="AB25" s="13">
        <f t="shared" si="20"/>
        <v>0.13631284916201117</v>
      </c>
    </row>
    <row r="26" spans="1:28" s="87" customFormat="1" ht="28.5" customHeight="1" x14ac:dyDescent="0.15">
      <c r="A26" s="10" t="s">
        <v>27</v>
      </c>
      <c r="B26" s="11">
        <f t="shared" si="26"/>
        <v>1179</v>
      </c>
      <c r="C26" s="11">
        <f t="shared" si="26"/>
        <v>1099</v>
      </c>
      <c r="D26" s="12">
        <f t="shared" si="5"/>
        <v>2278</v>
      </c>
      <c r="E26" s="12">
        <v>121</v>
      </c>
      <c r="F26" s="12">
        <v>109</v>
      </c>
      <c r="G26" s="12">
        <f t="shared" si="6"/>
        <v>230</v>
      </c>
      <c r="H26" s="13">
        <f t="shared" si="16"/>
        <v>0.10262934690415607</v>
      </c>
      <c r="I26" s="13">
        <f t="shared" si="7"/>
        <v>9.9181073703366693E-2</v>
      </c>
      <c r="J26" s="13">
        <f t="shared" si="8"/>
        <v>0.1009657594381036</v>
      </c>
      <c r="K26" s="12">
        <v>789</v>
      </c>
      <c r="L26" s="12">
        <v>675</v>
      </c>
      <c r="M26" s="12">
        <f t="shared" si="9"/>
        <v>1464</v>
      </c>
      <c r="N26" s="13">
        <f t="shared" si="17"/>
        <v>0.66921119592875322</v>
      </c>
      <c r="O26" s="13">
        <f t="shared" si="10"/>
        <v>0.61419472247497731</v>
      </c>
      <c r="P26" s="13">
        <f t="shared" si="11"/>
        <v>0.64266900790166814</v>
      </c>
      <c r="Q26" s="12">
        <v>269</v>
      </c>
      <c r="R26" s="12">
        <v>315</v>
      </c>
      <c r="S26" s="12">
        <f t="shared" si="12"/>
        <v>584</v>
      </c>
      <c r="T26" s="13">
        <f t="shared" si="21"/>
        <v>0.22815945716709077</v>
      </c>
      <c r="U26" s="13">
        <f t="shared" si="22"/>
        <v>0.28662420382165604</v>
      </c>
      <c r="V26" s="13">
        <f t="shared" si="23"/>
        <v>0.25636523266022826</v>
      </c>
      <c r="W26" s="10">
        <v>131</v>
      </c>
      <c r="X26" s="10">
        <v>160</v>
      </c>
      <c r="Y26" s="10">
        <f t="shared" si="14"/>
        <v>291</v>
      </c>
      <c r="Z26" s="13">
        <f t="shared" si="18"/>
        <v>0.1111111111111111</v>
      </c>
      <c r="AA26" s="13">
        <f t="shared" si="19"/>
        <v>0.14558689717925385</v>
      </c>
      <c r="AB26" s="13">
        <f t="shared" si="20"/>
        <v>0.12774363476733977</v>
      </c>
    </row>
    <row r="27" spans="1:28" s="87" customFormat="1" ht="28.5" customHeight="1" x14ac:dyDescent="0.15">
      <c r="A27" s="10" t="s">
        <v>28</v>
      </c>
      <c r="B27" s="11">
        <f t="shared" si="26"/>
        <v>1504</v>
      </c>
      <c r="C27" s="11">
        <f t="shared" si="26"/>
        <v>1437</v>
      </c>
      <c r="D27" s="12">
        <f t="shared" si="5"/>
        <v>2941</v>
      </c>
      <c r="E27" s="12">
        <v>206</v>
      </c>
      <c r="F27" s="12">
        <v>189</v>
      </c>
      <c r="G27" s="12">
        <f t="shared" si="6"/>
        <v>395</v>
      </c>
      <c r="H27" s="13">
        <f t="shared" si="16"/>
        <v>0.13696808510638298</v>
      </c>
      <c r="I27" s="13">
        <f t="shared" si="7"/>
        <v>0.13152400835073069</v>
      </c>
      <c r="J27" s="13">
        <f t="shared" si="8"/>
        <v>0.13430805848350902</v>
      </c>
      <c r="K27" s="12">
        <v>979</v>
      </c>
      <c r="L27" s="12">
        <v>877</v>
      </c>
      <c r="M27" s="12">
        <f t="shared" si="9"/>
        <v>1856</v>
      </c>
      <c r="N27" s="13">
        <f t="shared" si="17"/>
        <v>0.65093085106382975</v>
      </c>
      <c r="O27" s="13">
        <f t="shared" si="10"/>
        <v>0.61029923451635348</v>
      </c>
      <c r="P27" s="13">
        <f t="shared" si="11"/>
        <v>0.63107786467188032</v>
      </c>
      <c r="Q27" s="12">
        <v>319</v>
      </c>
      <c r="R27" s="12">
        <v>371</v>
      </c>
      <c r="S27" s="12">
        <f t="shared" si="12"/>
        <v>690</v>
      </c>
      <c r="T27" s="13">
        <f t="shared" si="21"/>
        <v>0.21210106382978725</v>
      </c>
      <c r="U27" s="13">
        <f t="shared" si="22"/>
        <v>0.25817675713291582</v>
      </c>
      <c r="V27" s="13">
        <f t="shared" si="23"/>
        <v>0.23461407684461066</v>
      </c>
      <c r="W27" s="10">
        <v>155</v>
      </c>
      <c r="X27" s="10">
        <v>199</v>
      </c>
      <c r="Y27" s="10">
        <f t="shared" si="14"/>
        <v>354</v>
      </c>
      <c r="Z27" s="13">
        <f t="shared" si="18"/>
        <v>0.10305851063829788</v>
      </c>
      <c r="AA27" s="13">
        <f t="shared" si="19"/>
        <v>0.13848295059151008</v>
      </c>
      <c r="AB27" s="13">
        <f t="shared" si="20"/>
        <v>0.12036722203332199</v>
      </c>
    </row>
    <row r="28" spans="1:28" s="87" customFormat="1" ht="28.5" customHeight="1" x14ac:dyDescent="0.15">
      <c r="A28" s="10" t="s">
        <v>29</v>
      </c>
      <c r="B28" s="11">
        <f t="shared" si="26"/>
        <v>960</v>
      </c>
      <c r="C28" s="11">
        <f t="shared" si="26"/>
        <v>770</v>
      </c>
      <c r="D28" s="12">
        <f t="shared" si="5"/>
        <v>1730</v>
      </c>
      <c r="E28" s="12">
        <v>47</v>
      </c>
      <c r="F28" s="12">
        <v>60</v>
      </c>
      <c r="G28" s="12">
        <f t="shared" si="6"/>
        <v>107</v>
      </c>
      <c r="H28" s="13">
        <f t="shared" si="16"/>
        <v>4.8958333333333333E-2</v>
      </c>
      <c r="I28" s="13">
        <f t="shared" si="7"/>
        <v>7.792207792207792E-2</v>
      </c>
      <c r="J28" s="13">
        <f t="shared" si="8"/>
        <v>6.1849710982658956E-2</v>
      </c>
      <c r="K28" s="12">
        <v>744</v>
      </c>
      <c r="L28" s="12">
        <v>483</v>
      </c>
      <c r="M28" s="12">
        <f t="shared" si="9"/>
        <v>1227</v>
      </c>
      <c r="N28" s="13">
        <f t="shared" si="17"/>
        <v>0.77500000000000002</v>
      </c>
      <c r="O28" s="13">
        <f t="shared" si="10"/>
        <v>0.62727272727272732</v>
      </c>
      <c r="P28" s="13">
        <f t="shared" si="11"/>
        <v>0.70924855491329475</v>
      </c>
      <c r="Q28" s="12">
        <v>169</v>
      </c>
      <c r="R28" s="12">
        <v>227</v>
      </c>
      <c r="S28" s="12">
        <f t="shared" si="12"/>
        <v>396</v>
      </c>
      <c r="T28" s="13">
        <f t="shared" si="21"/>
        <v>0.17604166666666668</v>
      </c>
      <c r="U28" s="13">
        <f t="shared" si="22"/>
        <v>0.29480519480519479</v>
      </c>
      <c r="V28" s="13">
        <f t="shared" si="23"/>
        <v>0.22890173410404624</v>
      </c>
      <c r="W28" s="10">
        <v>91</v>
      </c>
      <c r="X28" s="10">
        <v>126</v>
      </c>
      <c r="Y28" s="10">
        <f t="shared" si="14"/>
        <v>217</v>
      </c>
      <c r="Z28" s="13">
        <f t="shared" si="18"/>
        <v>9.4791666666666663E-2</v>
      </c>
      <c r="AA28" s="13">
        <f t="shared" si="19"/>
        <v>0.16363636363636364</v>
      </c>
      <c r="AB28" s="13">
        <f t="shared" si="20"/>
        <v>0.12543352601156069</v>
      </c>
    </row>
    <row r="29" spans="1:28" s="87" customFormat="1" ht="28.5" customHeight="1" x14ac:dyDescent="0.15">
      <c r="A29" s="30" t="s">
        <v>30</v>
      </c>
      <c r="B29" s="31">
        <f t="shared" si="26"/>
        <v>270</v>
      </c>
      <c r="C29" s="31">
        <f t="shared" si="26"/>
        <v>262</v>
      </c>
      <c r="D29" s="32">
        <f t="shared" si="5"/>
        <v>532</v>
      </c>
      <c r="E29" s="32">
        <v>51</v>
      </c>
      <c r="F29" s="32">
        <v>52</v>
      </c>
      <c r="G29" s="32">
        <f t="shared" si="6"/>
        <v>103</v>
      </c>
      <c r="H29" s="33">
        <f t="shared" si="16"/>
        <v>0.18888888888888888</v>
      </c>
      <c r="I29" s="33">
        <f t="shared" si="7"/>
        <v>0.19847328244274809</v>
      </c>
      <c r="J29" s="33">
        <f t="shared" si="8"/>
        <v>0.19360902255639098</v>
      </c>
      <c r="K29" s="32">
        <v>180</v>
      </c>
      <c r="L29" s="32">
        <v>166</v>
      </c>
      <c r="M29" s="32">
        <f t="shared" si="9"/>
        <v>346</v>
      </c>
      <c r="N29" s="33">
        <f t="shared" si="17"/>
        <v>0.66666666666666663</v>
      </c>
      <c r="O29" s="33">
        <f t="shared" si="10"/>
        <v>0.63358778625954193</v>
      </c>
      <c r="P29" s="33">
        <f t="shared" si="11"/>
        <v>0.65037593984962405</v>
      </c>
      <c r="Q29" s="32">
        <v>39</v>
      </c>
      <c r="R29" s="32">
        <v>44</v>
      </c>
      <c r="S29" s="32">
        <f t="shared" si="12"/>
        <v>83</v>
      </c>
      <c r="T29" s="33">
        <f t="shared" si="21"/>
        <v>0.14444444444444443</v>
      </c>
      <c r="U29" s="33">
        <f t="shared" si="22"/>
        <v>0.16793893129770993</v>
      </c>
      <c r="V29" s="33">
        <f t="shared" si="23"/>
        <v>0.15601503759398497</v>
      </c>
      <c r="W29" s="30">
        <v>17</v>
      </c>
      <c r="X29" s="30">
        <v>18</v>
      </c>
      <c r="Y29" s="30">
        <f t="shared" si="14"/>
        <v>35</v>
      </c>
      <c r="Z29" s="33">
        <f t="shared" si="18"/>
        <v>6.2962962962962957E-2</v>
      </c>
      <c r="AA29" s="33">
        <f t="shared" si="19"/>
        <v>6.8702290076335881E-2</v>
      </c>
      <c r="AB29" s="33">
        <f t="shared" si="20"/>
        <v>6.5789473684210523E-2</v>
      </c>
    </row>
    <row r="30" spans="1:28" s="87" customFormat="1" ht="28.5" customHeight="1" x14ac:dyDescent="0.15">
      <c r="A30" s="62" t="s">
        <v>97</v>
      </c>
      <c r="B30" s="63">
        <f>B24+B25+B26+B27+B28+B29</f>
        <v>4854</v>
      </c>
      <c r="C30" s="63">
        <f>C24+C25+C26+C27+C28+C29</f>
        <v>4486</v>
      </c>
      <c r="D30" s="63">
        <f t="shared" si="5"/>
        <v>9340</v>
      </c>
      <c r="E30" s="63">
        <f>E24+E25+E26+E27+E28+E29</f>
        <v>518</v>
      </c>
      <c r="F30" s="63">
        <f>F24+F25+F26+F27+F28+F29</f>
        <v>494</v>
      </c>
      <c r="G30" s="63">
        <f t="shared" si="6"/>
        <v>1012</v>
      </c>
      <c r="H30" s="64">
        <f t="shared" si="16"/>
        <v>0.10671611042439226</v>
      </c>
      <c r="I30" s="64">
        <f t="shared" si="7"/>
        <v>0.11012037449843959</v>
      </c>
      <c r="J30" s="64">
        <f t="shared" si="8"/>
        <v>0.10835117773019272</v>
      </c>
      <c r="K30" s="63">
        <f>K24+K25+K26+K27+K28+K29</f>
        <v>3302</v>
      </c>
      <c r="L30" s="63">
        <f>L24+L25+L26+L27+L28+L29</f>
        <v>2760</v>
      </c>
      <c r="M30" s="63">
        <f t="shared" si="9"/>
        <v>6062</v>
      </c>
      <c r="N30" s="64">
        <f t="shared" si="17"/>
        <v>0.68026370004120318</v>
      </c>
      <c r="O30" s="64">
        <f t="shared" si="10"/>
        <v>0.6152474364690147</v>
      </c>
      <c r="P30" s="64">
        <f t="shared" si="11"/>
        <v>0.64903640256959316</v>
      </c>
      <c r="Q30" s="63">
        <f>Q24+Q25+Q26+Q27+Q28+Q29</f>
        <v>1034</v>
      </c>
      <c r="R30" s="63">
        <f>R24+R25+R26+R27+R28+R29</f>
        <v>1232</v>
      </c>
      <c r="S30" s="63">
        <f t="shared" si="12"/>
        <v>2266</v>
      </c>
      <c r="T30" s="64">
        <f t="shared" si="21"/>
        <v>0.2130201895344046</v>
      </c>
      <c r="U30" s="64">
        <f t="shared" si="22"/>
        <v>0.27463218903254571</v>
      </c>
      <c r="V30" s="64">
        <f t="shared" si="23"/>
        <v>0.24261241970021413</v>
      </c>
      <c r="W30" s="62">
        <f>W24+W25+W26+W27+W28+W29</f>
        <v>514</v>
      </c>
      <c r="X30" s="62">
        <f>X24+X25+X26+X27+X28+X29</f>
        <v>648</v>
      </c>
      <c r="Y30" s="62">
        <f t="shared" si="14"/>
        <v>1162</v>
      </c>
      <c r="Z30" s="64">
        <f t="shared" si="18"/>
        <v>0.10589204779563247</v>
      </c>
      <c r="AA30" s="64">
        <f t="shared" si="19"/>
        <v>0.14444939812750779</v>
      </c>
      <c r="AB30" s="64">
        <f t="shared" si="20"/>
        <v>0.12441113490364025</v>
      </c>
    </row>
    <row r="31" spans="1:28" s="87" customFormat="1" ht="28.5" customHeight="1" x14ac:dyDescent="0.15">
      <c r="A31" s="42" t="s">
        <v>31</v>
      </c>
      <c r="B31" s="23">
        <f>E31+K31+Q31</f>
        <v>826</v>
      </c>
      <c r="C31" s="23">
        <f t="shared" ref="B31:C43" si="27">F31+L31+R31</f>
        <v>941</v>
      </c>
      <c r="D31" s="24">
        <f t="shared" si="5"/>
        <v>1767</v>
      </c>
      <c r="E31" s="24">
        <v>58</v>
      </c>
      <c r="F31" s="24">
        <v>65</v>
      </c>
      <c r="G31" s="24">
        <f t="shared" si="6"/>
        <v>123</v>
      </c>
      <c r="H31" s="43">
        <f t="shared" si="16"/>
        <v>7.0217917675544791E-2</v>
      </c>
      <c r="I31" s="43">
        <f t="shared" si="7"/>
        <v>6.9075451647183844E-2</v>
      </c>
      <c r="J31" s="43">
        <f t="shared" si="8"/>
        <v>6.9609507640067916E-2</v>
      </c>
      <c r="K31" s="24">
        <v>418</v>
      </c>
      <c r="L31" s="24">
        <v>426</v>
      </c>
      <c r="M31" s="24">
        <f t="shared" si="9"/>
        <v>844</v>
      </c>
      <c r="N31" s="43">
        <f t="shared" si="17"/>
        <v>0.50605326876513312</v>
      </c>
      <c r="O31" s="43">
        <f t="shared" si="10"/>
        <v>0.4527098831030818</v>
      </c>
      <c r="P31" s="43">
        <f t="shared" si="11"/>
        <v>0.47764572722127902</v>
      </c>
      <c r="Q31" s="42">
        <v>350</v>
      </c>
      <c r="R31" s="42">
        <v>450</v>
      </c>
      <c r="S31" s="42">
        <f t="shared" si="12"/>
        <v>800</v>
      </c>
      <c r="T31" s="43">
        <f t="shared" ref="T31:V32" si="28">Q31/B31</f>
        <v>0.42372881355932202</v>
      </c>
      <c r="U31" s="43">
        <f t="shared" si="28"/>
        <v>0.47821466524973433</v>
      </c>
      <c r="V31" s="43">
        <f t="shared" si="28"/>
        <v>0.45274476513865308</v>
      </c>
      <c r="W31" s="42">
        <v>200</v>
      </c>
      <c r="X31" s="42">
        <v>261</v>
      </c>
      <c r="Y31" s="42">
        <f t="shared" si="14"/>
        <v>461</v>
      </c>
      <c r="Z31" s="43">
        <f t="shared" si="18"/>
        <v>0.24213075060532688</v>
      </c>
      <c r="AA31" s="43">
        <f t="shared" si="19"/>
        <v>0.2773645058448459</v>
      </c>
      <c r="AB31" s="43">
        <f t="shared" si="20"/>
        <v>0.26089417091114886</v>
      </c>
    </row>
    <row r="32" spans="1:28" s="87" customFormat="1" ht="28.5" customHeight="1" x14ac:dyDescent="0.15">
      <c r="A32" s="44" t="s">
        <v>32</v>
      </c>
      <c r="B32" s="45">
        <f t="shared" si="27"/>
        <v>29</v>
      </c>
      <c r="C32" s="45">
        <f t="shared" si="27"/>
        <v>47</v>
      </c>
      <c r="D32" s="46">
        <f t="shared" si="5"/>
        <v>76</v>
      </c>
      <c r="E32" s="50">
        <v>5</v>
      </c>
      <c r="F32" s="46">
        <v>4</v>
      </c>
      <c r="G32" s="46">
        <f t="shared" si="6"/>
        <v>9</v>
      </c>
      <c r="H32" s="47">
        <f t="shared" si="16"/>
        <v>0.17241379310344829</v>
      </c>
      <c r="I32" s="47">
        <f t="shared" si="7"/>
        <v>8.5106382978723402E-2</v>
      </c>
      <c r="J32" s="47">
        <f t="shared" si="8"/>
        <v>0.11842105263157894</v>
      </c>
      <c r="K32" s="46">
        <v>11</v>
      </c>
      <c r="L32" s="46">
        <v>16</v>
      </c>
      <c r="M32" s="46">
        <f t="shared" si="9"/>
        <v>27</v>
      </c>
      <c r="N32" s="47">
        <f t="shared" si="17"/>
        <v>0.37931034482758619</v>
      </c>
      <c r="O32" s="47">
        <f t="shared" si="10"/>
        <v>0.34042553191489361</v>
      </c>
      <c r="P32" s="47">
        <f t="shared" si="11"/>
        <v>0.35526315789473684</v>
      </c>
      <c r="Q32" s="44">
        <v>13</v>
      </c>
      <c r="R32" s="44">
        <v>27</v>
      </c>
      <c r="S32" s="44">
        <f t="shared" si="12"/>
        <v>40</v>
      </c>
      <c r="T32" s="47">
        <f t="shared" si="28"/>
        <v>0.44827586206896552</v>
      </c>
      <c r="U32" s="47">
        <f t="shared" si="28"/>
        <v>0.57446808510638303</v>
      </c>
      <c r="V32" s="47">
        <f t="shared" si="28"/>
        <v>0.52631578947368418</v>
      </c>
      <c r="W32" s="44">
        <v>6</v>
      </c>
      <c r="X32" s="44">
        <v>19</v>
      </c>
      <c r="Y32" s="44">
        <f t="shared" si="14"/>
        <v>25</v>
      </c>
      <c r="Z32" s="47">
        <f t="shared" si="18"/>
        <v>0.20689655172413793</v>
      </c>
      <c r="AA32" s="47">
        <f t="shared" si="19"/>
        <v>0.40425531914893614</v>
      </c>
      <c r="AB32" s="47">
        <f t="shared" si="20"/>
        <v>0.32894736842105265</v>
      </c>
    </row>
    <row r="33" spans="1:28" s="87" customFormat="1" ht="28.5" customHeight="1" x14ac:dyDescent="0.15">
      <c r="A33" s="34" t="s">
        <v>111</v>
      </c>
      <c r="B33" s="35">
        <f t="shared" si="27"/>
        <v>411</v>
      </c>
      <c r="C33" s="35">
        <f t="shared" si="27"/>
        <v>342</v>
      </c>
      <c r="D33" s="36">
        <f t="shared" si="5"/>
        <v>753</v>
      </c>
      <c r="E33" s="36">
        <v>33</v>
      </c>
      <c r="F33" s="36">
        <v>16</v>
      </c>
      <c r="G33" s="36">
        <f t="shared" si="6"/>
        <v>49</v>
      </c>
      <c r="H33" s="37">
        <f t="shared" ref="H33:H38" si="29">E33/B33</f>
        <v>8.0291970802919707E-2</v>
      </c>
      <c r="I33" s="37">
        <f t="shared" si="7"/>
        <v>4.6783625730994149E-2</v>
      </c>
      <c r="J33" s="37">
        <f t="shared" ref="J33:J38" si="30">G33/D33</f>
        <v>6.5073041168658696E-2</v>
      </c>
      <c r="K33" s="36">
        <v>304</v>
      </c>
      <c r="L33" s="36">
        <v>228</v>
      </c>
      <c r="M33" s="36">
        <f t="shared" si="9"/>
        <v>532</v>
      </c>
      <c r="N33" s="37">
        <f t="shared" ref="N33:N38" si="31">K33/B33</f>
        <v>0.73965936739659366</v>
      </c>
      <c r="O33" s="37">
        <f t="shared" si="10"/>
        <v>0.66666666666666663</v>
      </c>
      <c r="P33" s="37">
        <f t="shared" si="11"/>
        <v>0.70650730411686591</v>
      </c>
      <c r="Q33" s="34">
        <v>74</v>
      </c>
      <c r="R33" s="34">
        <v>98</v>
      </c>
      <c r="S33" s="34">
        <f t="shared" si="12"/>
        <v>172</v>
      </c>
      <c r="T33" s="37">
        <f t="shared" si="21"/>
        <v>0.18004866180048662</v>
      </c>
      <c r="U33" s="37">
        <f t="shared" si="22"/>
        <v>0.28654970760233917</v>
      </c>
      <c r="V33" s="37">
        <f t="shared" si="23"/>
        <v>0.22841965471447542</v>
      </c>
      <c r="W33" s="34">
        <v>32</v>
      </c>
      <c r="X33" s="34">
        <v>49</v>
      </c>
      <c r="Y33" s="34">
        <f t="shared" si="14"/>
        <v>81</v>
      </c>
      <c r="Z33" s="37">
        <f t="shared" si="18"/>
        <v>7.785888077858881E-2</v>
      </c>
      <c r="AA33" s="37">
        <f t="shared" si="19"/>
        <v>0.14327485380116958</v>
      </c>
      <c r="AB33" s="37">
        <f t="shared" si="20"/>
        <v>0.10756972111553785</v>
      </c>
    </row>
    <row r="34" spans="1:28" s="87" customFormat="1" ht="28.5" customHeight="1" x14ac:dyDescent="0.15">
      <c r="A34" s="10" t="s">
        <v>112</v>
      </c>
      <c r="B34" s="11">
        <f t="shared" si="27"/>
        <v>827</v>
      </c>
      <c r="C34" s="11">
        <f t="shared" si="27"/>
        <v>800</v>
      </c>
      <c r="D34" s="12">
        <f t="shared" si="5"/>
        <v>1627</v>
      </c>
      <c r="E34" s="12">
        <v>121</v>
      </c>
      <c r="F34" s="12">
        <v>106</v>
      </c>
      <c r="G34" s="12">
        <f t="shared" si="6"/>
        <v>227</v>
      </c>
      <c r="H34" s="13">
        <f t="shared" si="29"/>
        <v>0.14631197097944376</v>
      </c>
      <c r="I34" s="13">
        <f t="shared" si="7"/>
        <v>0.13250000000000001</v>
      </c>
      <c r="J34" s="13">
        <f t="shared" si="30"/>
        <v>0.13952059004302397</v>
      </c>
      <c r="K34" s="12">
        <v>538</v>
      </c>
      <c r="L34" s="12">
        <v>503</v>
      </c>
      <c r="M34" s="12">
        <f t="shared" si="9"/>
        <v>1041</v>
      </c>
      <c r="N34" s="13">
        <f t="shared" si="31"/>
        <v>0.65054413542926237</v>
      </c>
      <c r="O34" s="13">
        <f t="shared" si="10"/>
        <v>0.62875000000000003</v>
      </c>
      <c r="P34" s="13">
        <f t="shared" si="11"/>
        <v>0.63982790411800861</v>
      </c>
      <c r="Q34" s="10">
        <v>168</v>
      </c>
      <c r="R34" s="10">
        <v>191</v>
      </c>
      <c r="S34" s="10">
        <f t="shared" si="12"/>
        <v>359</v>
      </c>
      <c r="T34" s="13">
        <f t="shared" si="21"/>
        <v>0.20314389359129384</v>
      </c>
      <c r="U34" s="13">
        <f t="shared" si="22"/>
        <v>0.23874999999999999</v>
      </c>
      <c r="V34" s="13">
        <f t="shared" si="23"/>
        <v>0.22065150583896742</v>
      </c>
      <c r="W34" s="10">
        <v>87</v>
      </c>
      <c r="X34" s="10">
        <v>102</v>
      </c>
      <c r="Y34" s="10">
        <f t="shared" si="14"/>
        <v>189</v>
      </c>
      <c r="Z34" s="13">
        <f t="shared" si="18"/>
        <v>0.10519951632406288</v>
      </c>
      <c r="AA34" s="13">
        <f t="shared" si="19"/>
        <v>0.1275</v>
      </c>
      <c r="AB34" s="13">
        <f t="shared" si="20"/>
        <v>0.11616472034419176</v>
      </c>
    </row>
    <row r="35" spans="1:28" s="87" customFormat="1" ht="28.5" customHeight="1" x14ac:dyDescent="0.15">
      <c r="A35" s="10" t="s">
        <v>113</v>
      </c>
      <c r="B35" s="11">
        <f t="shared" si="27"/>
        <v>732</v>
      </c>
      <c r="C35" s="11">
        <f t="shared" si="27"/>
        <v>671</v>
      </c>
      <c r="D35" s="12">
        <f t="shared" si="5"/>
        <v>1403</v>
      </c>
      <c r="E35" s="12">
        <v>118</v>
      </c>
      <c r="F35" s="12">
        <v>105</v>
      </c>
      <c r="G35" s="12">
        <f t="shared" si="6"/>
        <v>223</v>
      </c>
      <c r="H35" s="13">
        <f t="shared" si="29"/>
        <v>0.16120218579234974</v>
      </c>
      <c r="I35" s="13">
        <f t="shared" si="7"/>
        <v>0.15648286140089418</v>
      </c>
      <c r="J35" s="13">
        <f t="shared" si="30"/>
        <v>0.15894511760513186</v>
      </c>
      <c r="K35" s="12">
        <v>494</v>
      </c>
      <c r="L35" s="12">
        <v>427</v>
      </c>
      <c r="M35" s="12">
        <f t="shared" si="9"/>
        <v>921</v>
      </c>
      <c r="N35" s="13">
        <f t="shared" si="31"/>
        <v>0.67486338797814205</v>
      </c>
      <c r="O35" s="13">
        <f t="shared" si="10"/>
        <v>0.63636363636363635</v>
      </c>
      <c r="P35" s="13">
        <f t="shared" si="11"/>
        <v>0.65645046329294365</v>
      </c>
      <c r="Q35" s="10">
        <v>120</v>
      </c>
      <c r="R35" s="10">
        <v>139</v>
      </c>
      <c r="S35" s="10">
        <f t="shared" si="12"/>
        <v>259</v>
      </c>
      <c r="T35" s="13">
        <f t="shared" si="21"/>
        <v>0.16393442622950818</v>
      </c>
      <c r="U35" s="13">
        <f t="shared" si="22"/>
        <v>0.20715350223546944</v>
      </c>
      <c r="V35" s="13">
        <f t="shared" si="23"/>
        <v>0.18460441910192446</v>
      </c>
      <c r="W35" s="10">
        <v>58</v>
      </c>
      <c r="X35" s="10">
        <v>71</v>
      </c>
      <c r="Y35" s="10">
        <f t="shared" si="14"/>
        <v>129</v>
      </c>
      <c r="Z35" s="13">
        <f t="shared" si="18"/>
        <v>7.9234972677595633E-2</v>
      </c>
      <c r="AA35" s="13">
        <f t="shared" si="19"/>
        <v>0.10581222056631892</v>
      </c>
      <c r="AB35" s="13">
        <f t="shared" si="20"/>
        <v>9.1945830363506773E-2</v>
      </c>
    </row>
    <row r="36" spans="1:28" s="87" customFormat="1" ht="28.5" customHeight="1" x14ac:dyDescent="0.15">
      <c r="A36" s="10" t="s">
        <v>114</v>
      </c>
      <c r="B36" s="11">
        <f t="shared" si="27"/>
        <v>881</v>
      </c>
      <c r="C36" s="11">
        <f t="shared" si="27"/>
        <v>944</v>
      </c>
      <c r="D36" s="12">
        <f t="shared" si="5"/>
        <v>1825</v>
      </c>
      <c r="E36" s="12">
        <v>83</v>
      </c>
      <c r="F36" s="12">
        <v>77</v>
      </c>
      <c r="G36" s="12">
        <f t="shared" si="6"/>
        <v>160</v>
      </c>
      <c r="H36" s="13">
        <f t="shared" si="29"/>
        <v>9.4211123723041995E-2</v>
      </c>
      <c r="I36" s="13">
        <f t="shared" si="7"/>
        <v>8.1567796610169496E-2</v>
      </c>
      <c r="J36" s="13">
        <f t="shared" si="30"/>
        <v>8.7671232876712329E-2</v>
      </c>
      <c r="K36" s="12">
        <v>608</v>
      </c>
      <c r="L36" s="12">
        <v>628</v>
      </c>
      <c r="M36" s="12">
        <f t="shared" si="9"/>
        <v>1236</v>
      </c>
      <c r="N36" s="13">
        <f t="shared" si="31"/>
        <v>0.69012485811577751</v>
      </c>
      <c r="O36" s="13">
        <f t="shared" si="10"/>
        <v>0.6652542372881356</v>
      </c>
      <c r="P36" s="13">
        <f t="shared" si="11"/>
        <v>0.67726027397260269</v>
      </c>
      <c r="Q36" s="10">
        <v>190</v>
      </c>
      <c r="R36" s="10">
        <v>239</v>
      </c>
      <c r="S36" s="10">
        <f t="shared" si="12"/>
        <v>429</v>
      </c>
      <c r="T36" s="13">
        <f t="shared" si="21"/>
        <v>0.21566401816118047</v>
      </c>
      <c r="U36" s="13">
        <f t="shared" si="22"/>
        <v>0.25317796610169491</v>
      </c>
      <c r="V36" s="13">
        <f t="shared" si="23"/>
        <v>0.23506849315068493</v>
      </c>
      <c r="W36" s="10">
        <v>80</v>
      </c>
      <c r="X36" s="10">
        <v>98</v>
      </c>
      <c r="Y36" s="10">
        <f t="shared" si="14"/>
        <v>178</v>
      </c>
      <c r="Z36" s="13">
        <f t="shared" si="18"/>
        <v>9.0805902383654935E-2</v>
      </c>
      <c r="AA36" s="13">
        <f t="shared" si="19"/>
        <v>0.1038135593220339</v>
      </c>
      <c r="AB36" s="13">
        <f t="shared" si="20"/>
        <v>9.7534246575342459E-2</v>
      </c>
    </row>
    <row r="37" spans="1:28" s="87" customFormat="1" ht="28.5" customHeight="1" x14ac:dyDescent="0.15">
      <c r="A37" s="14" t="s">
        <v>115</v>
      </c>
      <c r="B37" s="15">
        <f t="shared" si="27"/>
        <v>842</v>
      </c>
      <c r="C37" s="15">
        <f t="shared" si="27"/>
        <v>875</v>
      </c>
      <c r="D37" s="16">
        <f t="shared" si="5"/>
        <v>1717</v>
      </c>
      <c r="E37" s="16">
        <v>173</v>
      </c>
      <c r="F37" s="16">
        <v>178</v>
      </c>
      <c r="G37" s="16">
        <f t="shared" si="6"/>
        <v>351</v>
      </c>
      <c r="H37" s="17">
        <f t="shared" si="29"/>
        <v>0.20546318289786222</v>
      </c>
      <c r="I37" s="17">
        <f t="shared" si="7"/>
        <v>0.20342857142857143</v>
      </c>
      <c r="J37" s="17">
        <f t="shared" si="30"/>
        <v>0.20442632498543972</v>
      </c>
      <c r="K37" s="16">
        <v>580</v>
      </c>
      <c r="L37" s="16">
        <v>595</v>
      </c>
      <c r="M37" s="16">
        <f t="shared" si="9"/>
        <v>1175</v>
      </c>
      <c r="N37" s="17">
        <f t="shared" si="31"/>
        <v>0.6888361045130641</v>
      </c>
      <c r="O37" s="17">
        <f t="shared" si="10"/>
        <v>0.68</v>
      </c>
      <c r="P37" s="17">
        <f t="shared" si="11"/>
        <v>0.68433313919627259</v>
      </c>
      <c r="Q37" s="30">
        <v>89</v>
      </c>
      <c r="R37" s="30">
        <v>102</v>
      </c>
      <c r="S37" s="30">
        <f t="shared" si="12"/>
        <v>191</v>
      </c>
      <c r="T37" s="17">
        <f t="shared" si="21"/>
        <v>0.10570071258907364</v>
      </c>
      <c r="U37" s="17">
        <f t="shared" si="22"/>
        <v>0.11657142857142858</v>
      </c>
      <c r="V37" s="17">
        <f t="shared" si="23"/>
        <v>0.11124053581828772</v>
      </c>
      <c r="W37" s="30">
        <v>27</v>
      </c>
      <c r="X37" s="30">
        <v>40</v>
      </c>
      <c r="Y37" s="30">
        <f t="shared" si="14"/>
        <v>67</v>
      </c>
      <c r="Z37" s="17">
        <f t="shared" si="18"/>
        <v>3.2066508313539195E-2</v>
      </c>
      <c r="AA37" s="17">
        <f t="shared" si="19"/>
        <v>4.5714285714285714E-2</v>
      </c>
      <c r="AB37" s="17">
        <f t="shared" si="20"/>
        <v>3.9021549213744906E-2</v>
      </c>
    </row>
    <row r="38" spans="1:28" s="87" customFormat="1" ht="28.5" customHeight="1" x14ac:dyDescent="0.15">
      <c r="A38" s="62" t="s">
        <v>116</v>
      </c>
      <c r="B38" s="70">
        <f>B32+B33+B34+B35+B36+B37</f>
        <v>3722</v>
      </c>
      <c r="C38" s="70">
        <f>C32+C33+C34+C35+C36+C37</f>
        <v>3679</v>
      </c>
      <c r="D38" s="63">
        <f>B38+C38</f>
        <v>7401</v>
      </c>
      <c r="E38" s="63">
        <f>E32+E33+E34+E35+E36+E37</f>
        <v>533</v>
      </c>
      <c r="F38" s="63">
        <f>F32+F33+F34+F35+F36+F37</f>
        <v>486</v>
      </c>
      <c r="G38" s="63">
        <f>E38+F38</f>
        <v>1019</v>
      </c>
      <c r="H38" s="64">
        <f t="shared" si="29"/>
        <v>0.14320257925846319</v>
      </c>
      <c r="I38" s="64">
        <f t="shared" si="7"/>
        <v>0.13210111443326991</v>
      </c>
      <c r="J38" s="64">
        <f t="shared" si="30"/>
        <v>0.13768409674368329</v>
      </c>
      <c r="K38" s="63">
        <f>K32+K33+K34+K35+K36+K37</f>
        <v>2535</v>
      </c>
      <c r="L38" s="63">
        <f>L32+L33+L34+L35+L36+L37</f>
        <v>2397</v>
      </c>
      <c r="M38" s="63">
        <f>K38+L38</f>
        <v>4932</v>
      </c>
      <c r="N38" s="64">
        <f t="shared" si="31"/>
        <v>0.68108543793659326</v>
      </c>
      <c r="O38" s="64">
        <f t="shared" si="10"/>
        <v>0.65153574340853493</v>
      </c>
      <c r="P38" s="64">
        <f t="shared" si="11"/>
        <v>0.66639643291447104</v>
      </c>
      <c r="Q38" s="63">
        <f>Q32+Q33+Q34+Q35+Q36+Q37</f>
        <v>654</v>
      </c>
      <c r="R38" s="63">
        <f>R32+R33+R34+R35+R36+R37</f>
        <v>796</v>
      </c>
      <c r="S38" s="63">
        <f>Q38+R38</f>
        <v>1450</v>
      </c>
      <c r="T38" s="64">
        <f t="shared" si="21"/>
        <v>0.17571198280494357</v>
      </c>
      <c r="U38" s="64">
        <f t="shared" si="22"/>
        <v>0.21636314215819516</v>
      </c>
      <c r="V38" s="64">
        <f t="shared" si="23"/>
        <v>0.1959194703418457</v>
      </c>
      <c r="W38" s="62">
        <f>W32+W33+W34+W35+W36+W37</f>
        <v>290</v>
      </c>
      <c r="X38" s="62">
        <f>X32+X33+X34+X35+X36+X37</f>
        <v>379</v>
      </c>
      <c r="Y38" s="62">
        <f>W38+X38</f>
        <v>669</v>
      </c>
      <c r="Z38" s="64">
        <f t="shared" si="18"/>
        <v>7.7915099408919941E-2</v>
      </c>
      <c r="AA38" s="64">
        <f t="shared" si="19"/>
        <v>0.10301712421853765</v>
      </c>
      <c r="AB38" s="64">
        <f t="shared" si="20"/>
        <v>9.0393190109444674E-2</v>
      </c>
    </row>
    <row r="39" spans="1:28" s="87" customFormat="1" ht="28.5" customHeight="1" x14ac:dyDescent="0.15">
      <c r="A39" s="42" t="s">
        <v>33</v>
      </c>
      <c r="B39" s="23">
        <f t="shared" si="27"/>
        <v>29</v>
      </c>
      <c r="C39" s="23">
        <f t="shared" si="27"/>
        <v>26</v>
      </c>
      <c r="D39" s="24">
        <f t="shared" si="5"/>
        <v>55</v>
      </c>
      <c r="E39" s="24">
        <v>9</v>
      </c>
      <c r="F39" s="24">
        <v>2</v>
      </c>
      <c r="G39" s="24">
        <f t="shared" si="6"/>
        <v>11</v>
      </c>
      <c r="H39" s="43">
        <f t="shared" si="16"/>
        <v>0.31034482758620691</v>
      </c>
      <c r="I39" s="43">
        <f t="shared" si="7"/>
        <v>7.6923076923076927E-2</v>
      </c>
      <c r="J39" s="43">
        <f t="shared" si="8"/>
        <v>0.2</v>
      </c>
      <c r="K39" s="24">
        <v>10</v>
      </c>
      <c r="L39" s="24">
        <v>13</v>
      </c>
      <c r="M39" s="24">
        <f t="shared" si="9"/>
        <v>23</v>
      </c>
      <c r="N39" s="43">
        <f t="shared" si="17"/>
        <v>0.34482758620689657</v>
      </c>
      <c r="O39" s="43">
        <f t="shared" si="10"/>
        <v>0.5</v>
      </c>
      <c r="P39" s="43">
        <f t="shared" si="11"/>
        <v>0.41818181818181815</v>
      </c>
      <c r="Q39" s="24">
        <v>10</v>
      </c>
      <c r="R39" s="24">
        <v>11</v>
      </c>
      <c r="S39" s="24">
        <f t="shared" si="12"/>
        <v>21</v>
      </c>
      <c r="T39" s="43">
        <f t="shared" si="21"/>
        <v>0.34482758620689657</v>
      </c>
      <c r="U39" s="43">
        <f t="shared" si="22"/>
        <v>0.42307692307692307</v>
      </c>
      <c r="V39" s="43">
        <f t="shared" si="23"/>
        <v>0.38181818181818183</v>
      </c>
      <c r="W39" s="34">
        <v>1</v>
      </c>
      <c r="X39" s="34">
        <v>4</v>
      </c>
      <c r="Y39" s="34">
        <f t="shared" si="14"/>
        <v>5</v>
      </c>
      <c r="Z39" s="43">
        <f t="shared" si="18"/>
        <v>3.4482758620689655E-2</v>
      </c>
      <c r="AA39" s="43">
        <f t="shared" si="19"/>
        <v>0.15384615384615385</v>
      </c>
      <c r="AB39" s="43">
        <f t="shared" si="20"/>
        <v>9.0909090909090912E-2</v>
      </c>
    </row>
    <row r="40" spans="1:28" s="87" customFormat="1" ht="28.5" customHeight="1" x14ac:dyDescent="0.15">
      <c r="A40" s="10" t="s">
        <v>34</v>
      </c>
      <c r="B40" s="11">
        <f t="shared" si="27"/>
        <v>863</v>
      </c>
      <c r="C40" s="11">
        <f t="shared" si="27"/>
        <v>855</v>
      </c>
      <c r="D40" s="12">
        <f t="shared" si="5"/>
        <v>1718</v>
      </c>
      <c r="E40" s="12">
        <v>102</v>
      </c>
      <c r="F40" s="12">
        <v>105</v>
      </c>
      <c r="G40" s="12">
        <f t="shared" si="6"/>
        <v>207</v>
      </c>
      <c r="H40" s="13">
        <f t="shared" si="16"/>
        <v>0.11819235225955968</v>
      </c>
      <c r="I40" s="13">
        <f t="shared" si="7"/>
        <v>0.12280701754385964</v>
      </c>
      <c r="J40" s="13">
        <f t="shared" si="8"/>
        <v>0.12048894062863795</v>
      </c>
      <c r="K40" s="12">
        <v>574</v>
      </c>
      <c r="L40" s="12">
        <v>519</v>
      </c>
      <c r="M40" s="12">
        <f t="shared" si="9"/>
        <v>1093</v>
      </c>
      <c r="N40" s="13">
        <f t="shared" si="17"/>
        <v>0.66512166859791422</v>
      </c>
      <c r="O40" s="13">
        <f t="shared" si="10"/>
        <v>0.60701754385964912</v>
      </c>
      <c r="P40" s="13">
        <f t="shared" si="11"/>
        <v>0.63620488940628639</v>
      </c>
      <c r="Q40" s="12">
        <v>187</v>
      </c>
      <c r="R40" s="12">
        <v>231</v>
      </c>
      <c r="S40" s="12">
        <f t="shared" si="12"/>
        <v>418</v>
      </c>
      <c r="T40" s="13">
        <f t="shared" si="21"/>
        <v>0.21668597914252608</v>
      </c>
      <c r="U40" s="13">
        <f t="shared" si="22"/>
        <v>0.27017543859649124</v>
      </c>
      <c r="V40" s="13">
        <f t="shared" si="23"/>
        <v>0.24330616996507567</v>
      </c>
      <c r="W40" s="10">
        <v>95</v>
      </c>
      <c r="X40" s="10">
        <v>126</v>
      </c>
      <c r="Y40" s="10">
        <f t="shared" si="14"/>
        <v>221</v>
      </c>
      <c r="Z40" s="13">
        <f t="shared" si="18"/>
        <v>0.1100811123986095</v>
      </c>
      <c r="AA40" s="13">
        <f t="shared" si="19"/>
        <v>0.14736842105263157</v>
      </c>
      <c r="AB40" s="13">
        <f t="shared" si="20"/>
        <v>0.12863795110593715</v>
      </c>
    </row>
    <row r="41" spans="1:28" s="87" customFormat="1" ht="28.5" customHeight="1" x14ac:dyDescent="0.15">
      <c r="A41" s="10" t="s">
        <v>35</v>
      </c>
      <c r="B41" s="35">
        <f t="shared" si="27"/>
        <v>0</v>
      </c>
      <c r="C41" s="35">
        <f t="shared" si="27"/>
        <v>0</v>
      </c>
      <c r="D41" s="36">
        <f t="shared" si="5"/>
        <v>0</v>
      </c>
      <c r="E41" s="36">
        <v>0</v>
      </c>
      <c r="F41" s="36">
        <v>0</v>
      </c>
      <c r="G41" s="36">
        <f t="shared" si="6"/>
        <v>0</v>
      </c>
      <c r="H41" s="71" t="s">
        <v>125</v>
      </c>
      <c r="I41" s="71" t="s">
        <v>125</v>
      </c>
      <c r="J41" s="71" t="s">
        <v>125</v>
      </c>
      <c r="K41" s="36">
        <v>0</v>
      </c>
      <c r="L41" s="36">
        <v>0</v>
      </c>
      <c r="M41" s="36">
        <f t="shared" si="9"/>
        <v>0</v>
      </c>
      <c r="N41" s="71" t="s">
        <v>125</v>
      </c>
      <c r="O41" s="71" t="s">
        <v>125</v>
      </c>
      <c r="P41" s="71" t="s">
        <v>125</v>
      </c>
      <c r="Q41" s="36">
        <v>0</v>
      </c>
      <c r="R41" s="36">
        <v>0</v>
      </c>
      <c r="S41" s="36">
        <f t="shared" si="12"/>
        <v>0</v>
      </c>
      <c r="T41" s="71" t="s">
        <v>125</v>
      </c>
      <c r="U41" s="71" t="s">
        <v>125</v>
      </c>
      <c r="V41" s="71" t="s">
        <v>125</v>
      </c>
      <c r="W41" s="34">
        <v>0</v>
      </c>
      <c r="X41" s="34">
        <v>0</v>
      </c>
      <c r="Y41" s="34">
        <f t="shared" si="14"/>
        <v>0</v>
      </c>
      <c r="Z41" s="71" t="s">
        <v>125</v>
      </c>
      <c r="AA41" s="71" t="s">
        <v>125</v>
      </c>
      <c r="AB41" s="71" t="s">
        <v>125</v>
      </c>
    </row>
    <row r="42" spans="1:28" s="87" customFormat="1" ht="28.5" customHeight="1" x14ac:dyDescent="0.15">
      <c r="A42" s="10" t="s">
        <v>36</v>
      </c>
      <c r="B42" s="11">
        <f t="shared" si="27"/>
        <v>586</v>
      </c>
      <c r="C42" s="11">
        <f t="shared" si="27"/>
        <v>568</v>
      </c>
      <c r="D42" s="12">
        <f t="shared" si="5"/>
        <v>1154</v>
      </c>
      <c r="E42" s="12">
        <v>79</v>
      </c>
      <c r="F42" s="12">
        <v>70</v>
      </c>
      <c r="G42" s="12">
        <f t="shared" si="6"/>
        <v>149</v>
      </c>
      <c r="H42" s="13">
        <f t="shared" ref="H42:H74" si="32">E42/B42</f>
        <v>0.1348122866894198</v>
      </c>
      <c r="I42" s="13">
        <f t="shared" ref="I42:I72" si="33">F42/C42</f>
        <v>0.12323943661971831</v>
      </c>
      <c r="J42" s="13">
        <f t="shared" ref="J42:J72" si="34">G42/D42</f>
        <v>0.1291161178509532</v>
      </c>
      <c r="K42" s="12">
        <v>338</v>
      </c>
      <c r="L42" s="12">
        <v>300</v>
      </c>
      <c r="M42" s="12">
        <f t="shared" si="9"/>
        <v>638</v>
      </c>
      <c r="N42" s="13">
        <f t="shared" ref="N42:N72" si="35">K42/B42</f>
        <v>0.57679180887372017</v>
      </c>
      <c r="O42" s="13">
        <f t="shared" ref="O42:O72" si="36">L42/C42</f>
        <v>0.528169014084507</v>
      </c>
      <c r="P42" s="13">
        <f t="shared" ref="P42:P72" si="37">M42/D42</f>
        <v>0.55285961871750433</v>
      </c>
      <c r="Q42" s="12">
        <v>169</v>
      </c>
      <c r="R42" s="12">
        <v>198</v>
      </c>
      <c r="S42" s="12">
        <f t="shared" si="12"/>
        <v>367</v>
      </c>
      <c r="T42" s="13">
        <f t="shared" ref="T42:T72" si="38">Q42/B42</f>
        <v>0.28839590443686008</v>
      </c>
      <c r="U42" s="13">
        <f t="shared" ref="U42:U72" si="39">R42/C42</f>
        <v>0.34859154929577463</v>
      </c>
      <c r="V42" s="13">
        <f t="shared" ref="V42:V72" si="40">S42/D42</f>
        <v>0.31802426343154244</v>
      </c>
      <c r="W42" s="10">
        <v>67</v>
      </c>
      <c r="X42" s="10">
        <v>76</v>
      </c>
      <c r="Y42" s="10">
        <f t="shared" si="14"/>
        <v>143</v>
      </c>
      <c r="Z42" s="13">
        <f t="shared" si="18"/>
        <v>0.11433447098976109</v>
      </c>
      <c r="AA42" s="13">
        <f t="shared" si="19"/>
        <v>0.13380281690140844</v>
      </c>
      <c r="AB42" s="13">
        <f t="shared" si="20"/>
        <v>0.12391681109185441</v>
      </c>
    </row>
    <row r="43" spans="1:28" s="87" customFormat="1" ht="28.5" customHeight="1" x14ac:dyDescent="0.15">
      <c r="A43" s="30" t="s">
        <v>37</v>
      </c>
      <c r="B43" s="31">
        <f t="shared" si="27"/>
        <v>29</v>
      </c>
      <c r="C43" s="31">
        <f t="shared" si="27"/>
        <v>13</v>
      </c>
      <c r="D43" s="32">
        <f t="shared" si="5"/>
        <v>42</v>
      </c>
      <c r="E43" s="32">
        <v>3</v>
      </c>
      <c r="F43" s="32">
        <v>0</v>
      </c>
      <c r="G43" s="32">
        <f t="shared" si="6"/>
        <v>3</v>
      </c>
      <c r="H43" s="33">
        <f t="shared" si="32"/>
        <v>0.10344827586206896</v>
      </c>
      <c r="I43" s="33">
        <f t="shared" si="33"/>
        <v>0</v>
      </c>
      <c r="J43" s="33">
        <f t="shared" si="34"/>
        <v>7.1428571428571425E-2</v>
      </c>
      <c r="K43" s="32">
        <v>22</v>
      </c>
      <c r="L43" s="32">
        <v>6</v>
      </c>
      <c r="M43" s="32">
        <f t="shared" si="9"/>
        <v>28</v>
      </c>
      <c r="N43" s="33">
        <f t="shared" si="35"/>
        <v>0.75862068965517238</v>
      </c>
      <c r="O43" s="33">
        <f t="shared" si="36"/>
        <v>0.46153846153846156</v>
      </c>
      <c r="P43" s="33">
        <f t="shared" si="37"/>
        <v>0.66666666666666663</v>
      </c>
      <c r="Q43" s="32">
        <v>4</v>
      </c>
      <c r="R43" s="32">
        <v>7</v>
      </c>
      <c r="S43" s="32">
        <f t="shared" si="12"/>
        <v>11</v>
      </c>
      <c r="T43" s="33">
        <f>Q43/B43</f>
        <v>0.13793103448275862</v>
      </c>
      <c r="U43" s="33">
        <f>R43/C43</f>
        <v>0.53846153846153844</v>
      </c>
      <c r="V43" s="33">
        <f>S43/D43</f>
        <v>0.26190476190476192</v>
      </c>
      <c r="W43" s="30">
        <v>2</v>
      </c>
      <c r="X43" s="30">
        <v>4</v>
      </c>
      <c r="Y43" s="30">
        <f t="shared" si="14"/>
        <v>6</v>
      </c>
      <c r="Z43" s="33">
        <f t="shared" si="18"/>
        <v>6.8965517241379309E-2</v>
      </c>
      <c r="AA43" s="33">
        <f t="shared" si="19"/>
        <v>0.30769230769230771</v>
      </c>
      <c r="AB43" s="33">
        <f t="shared" si="20"/>
        <v>0.14285714285714285</v>
      </c>
    </row>
    <row r="44" spans="1:28" s="87" customFormat="1" ht="28.5" customHeight="1" x14ac:dyDescent="0.15">
      <c r="A44" s="62" t="s">
        <v>94</v>
      </c>
      <c r="B44" s="63">
        <f>B39+B40+B41+B42+B43</f>
        <v>1507</v>
      </c>
      <c r="C44" s="63">
        <f>C39+C40+C41+C42+C43</f>
        <v>1462</v>
      </c>
      <c r="D44" s="63">
        <f t="shared" ref="D44:D86" si="41">B44+C44</f>
        <v>2969</v>
      </c>
      <c r="E44" s="63">
        <f>E39+E40+E41+E42+E43</f>
        <v>193</v>
      </c>
      <c r="F44" s="63">
        <f>F39+F40+F41+F42+F43</f>
        <v>177</v>
      </c>
      <c r="G44" s="63">
        <f t="shared" si="6"/>
        <v>370</v>
      </c>
      <c r="H44" s="64">
        <f t="shared" si="32"/>
        <v>0.12806901128069012</v>
      </c>
      <c r="I44" s="64">
        <f t="shared" si="33"/>
        <v>0.1210670314637483</v>
      </c>
      <c r="J44" s="64">
        <f t="shared" si="34"/>
        <v>0.12462108454024924</v>
      </c>
      <c r="K44" s="63">
        <f>K39+K40+K41+K42+K43</f>
        <v>944</v>
      </c>
      <c r="L44" s="63">
        <f>L39+L40+L41+L42+L43</f>
        <v>838</v>
      </c>
      <c r="M44" s="63">
        <f t="shared" si="9"/>
        <v>1782</v>
      </c>
      <c r="N44" s="64">
        <f t="shared" si="35"/>
        <v>0.62641008626410088</v>
      </c>
      <c r="O44" s="64">
        <f t="shared" si="36"/>
        <v>0.573187414500684</v>
      </c>
      <c r="P44" s="64">
        <f t="shared" si="37"/>
        <v>0.60020208824520038</v>
      </c>
      <c r="Q44" s="63">
        <f>Q39+Q40+Q41+Q42+Q43</f>
        <v>370</v>
      </c>
      <c r="R44" s="63">
        <f>R39+R40+R41+R42+R43</f>
        <v>447</v>
      </c>
      <c r="S44" s="63">
        <f t="shared" si="12"/>
        <v>817</v>
      </c>
      <c r="T44" s="64">
        <f t="shared" si="38"/>
        <v>0.24552090245520902</v>
      </c>
      <c r="U44" s="64">
        <f t="shared" si="39"/>
        <v>0.30574555403556769</v>
      </c>
      <c r="V44" s="64">
        <f t="shared" si="40"/>
        <v>0.27517682721455033</v>
      </c>
      <c r="W44" s="62">
        <f>W39+W40+W41+W42+W43</f>
        <v>165</v>
      </c>
      <c r="X44" s="62">
        <f>X39+X40+X41+X42+X43</f>
        <v>210</v>
      </c>
      <c r="Y44" s="62">
        <f t="shared" si="14"/>
        <v>375</v>
      </c>
      <c r="Z44" s="64">
        <f t="shared" si="18"/>
        <v>0.10948905109489052</v>
      </c>
      <c r="AA44" s="64">
        <f t="shared" si="19"/>
        <v>0.1436388508891929</v>
      </c>
      <c r="AB44" s="64">
        <f t="shared" si="20"/>
        <v>0.1263051532502526</v>
      </c>
    </row>
    <row r="45" spans="1:28" s="87" customFormat="1" ht="28.5" customHeight="1" x14ac:dyDescent="0.15">
      <c r="A45" s="10" t="s">
        <v>38</v>
      </c>
      <c r="B45" s="11">
        <f t="shared" ref="B45:C49" si="42">E45+K45+Q45</f>
        <v>893</v>
      </c>
      <c r="C45" s="11">
        <f t="shared" si="42"/>
        <v>850</v>
      </c>
      <c r="D45" s="12">
        <f t="shared" si="41"/>
        <v>1743</v>
      </c>
      <c r="E45" s="12">
        <v>148</v>
      </c>
      <c r="F45" s="12">
        <v>134</v>
      </c>
      <c r="G45" s="12">
        <f t="shared" si="6"/>
        <v>282</v>
      </c>
      <c r="H45" s="13">
        <f t="shared" si="32"/>
        <v>0.16573348264277715</v>
      </c>
      <c r="I45" s="13">
        <f t="shared" si="33"/>
        <v>0.15764705882352942</v>
      </c>
      <c r="J45" s="13">
        <f t="shared" si="34"/>
        <v>0.16179001721170397</v>
      </c>
      <c r="K45" s="12">
        <v>648</v>
      </c>
      <c r="L45" s="12">
        <v>612</v>
      </c>
      <c r="M45" s="12">
        <f t="shared" si="9"/>
        <v>1260</v>
      </c>
      <c r="N45" s="13">
        <f t="shared" si="35"/>
        <v>0.72564389697648379</v>
      </c>
      <c r="O45" s="13">
        <f t="shared" si="36"/>
        <v>0.72</v>
      </c>
      <c r="P45" s="13">
        <f t="shared" si="37"/>
        <v>0.72289156626506024</v>
      </c>
      <c r="Q45" s="12">
        <v>97</v>
      </c>
      <c r="R45" s="12">
        <v>104</v>
      </c>
      <c r="S45" s="12">
        <f t="shared" si="12"/>
        <v>201</v>
      </c>
      <c r="T45" s="13">
        <f t="shared" si="38"/>
        <v>0.10862262038073908</v>
      </c>
      <c r="U45" s="13">
        <f t="shared" si="39"/>
        <v>0.12235294117647059</v>
      </c>
      <c r="V45" s="13">
        <f t="shared" si="40"/>
        <v>0.11531841652323579</v>
      </c>
      <c r="W45" s="10">
        <v>36</v>
      </c>
      <c r="X45" s="10">
        <v>43</v>
      </c>
      <c r="Y45" s="10">
        <f t="shared" si="14"/>
        <v>79</v>
      </c>
      <c r="Z45" s="13">
        <f t="shared" si="18"/>
        <v>4.0313549832026875E-2</v>
      </c>
      <c r="AA45" s="13">
        <f t="shared" si="19"/>
        <v>5.0588235294117649E-2</v>
      </c>
      <c r="AB45" s="13">
        <f t="shared" si="20"/>
        <v>4.5324153757888695E-2</v>
      </c>
    </row>
    <row r="46" spans="1:28" s="87" customFormat="1" ht="28.5" customHeight="1" x14ac:dyDescent="0.15">
      <c r="A46" s="10" t="s">
        <v>39</v>
      </c>
      <c r="B46" s="11">
        <f t="shared" si="42"/>
        <v>301</v>
      </c>
      <c r="C46" s="11">
        <f t="shared" si="42"/>
        <v>322</v>
      </c>
      <c r="D46" s="12">
        <f t="shared" si="41"/>
        <v>623</v>
      </c>
      <c r="E46" s="12">
        <v>16</v>
      </c>
      <c r="F46" s="12">
        <v>19</v>
      </c>
      <c r="G46" s="12">
        <f t="shared" si="6"/>
        <v>35</v>
      </c>
      <c r="H46" s="13">
        <f t="shared" si="32"/>
        <v>5.3156146179401995E-2</v>
      </c>
      <c r="I46" s="13">
        <f t="shared" si="33"/>
        <v>5.9006211180124224E-2</v>
      </c>
      <c r="J46" s="13">
        <f t="shared" si="34"/>
        <v>5.6179775280898875E-2</v>
      </c>
      <c r="K46" s="12">
        <v>146</v>
      </c>
      <c r="L46" s="12">
        <v>140</v>
      </c>
      <c r="M46" s="12">
        <f t="shared" si="9"/>
        <v>286</v>
      </c>
      <c r="N46" s="13">
        <f t="shared" si="35"/>
        <v>0.4850498338870432</v>
      </c>
      <c r="O46" s="13">
        <f t="shared" si="36"/>
        <v>0.43478260869565216</v>
      </c>
      <c r="P46" s="13">
        <f t="shared" si="37"/>
        <v>0.4590690208667737</v>
      </c>
      <c r="Q46" s="12">
        <v>139</v>
      </c>
      <c r="R46" s="12">
        <v>163</v>
      </c>
      <c r="S46" s="12">
        <f t="shared" si="12"/>
        <v>302</v>
      </c>
      <c r="T46" s="13">
        <f>Q46/B46</f>
        <v>0.46179401993355484</v>
      </c>
      <c r="U46" s="13">
        <f>R46/C46</f>
        <v>0.50621118012422361</v>
      </c>
      <c r="V46" s="13">
        <f>S46/D46</f>
        <v>0.48475120385232745</v>
      </c>
      <c r="W46" s="10">
        <v>51</v>
      </c>
      <c r="X46" s="10">
        <v>66</v>
      </c>
      <c r="Y46" s="10">
        <f t="shared" si="14"/>
        <v>117</v>
      </c>
      <c r="Z46" s="13">
        <f t="shared" si="18"/>
        <v>0.16943521594684385</v>
      </c>
      <c r="AA46" s="13">
        <f t="shared" si="19"/>
        <v>0.20496894409937888</v>
      </c>
      <c r="AB46" s="13">
        <f t="shared" si="20"/>
        <v>0.18780096308186195</v>
      </c>
    </row>
    <row r="47" spans="1:28" s="87" customFormat="1" ht="28.5" customHeight="1" x14ac:dyDescent="0.15">
      <c r="A47" s="10" t="s">
        <v>40</v>
      </c>
      <c r="B47" s="11">
        <f t="shared" si="42"/>
        <v>113</v>
      </c>
      <c r="C47" s="11">
        <f t="shared" si="42"/>
        <v>109</v>
      </c>
      <c r="D47" s="12">
        <f t="shared" si="41"/>
        <v>222</v>
      </c>
      <c r="E47" s="12">
        <v>20</v>
      </c>
      <c r="F47" s="12">
        <v>12</v>
      </c>
      <c r="G47" s="12">
        <f t="shared" si="6"/>
        <v>32</v>
      </c>
      <c r="H47" s="13">
        <f t="shared" si="32"/>
        <v>0.17699115044247787</v>
      </c>
      <c r="I47" s="13">
        <f t="shared" si="33"/>
        <v>0.11009174311926606</v>
      </c>
      <c r="J47" s="13">
        <f t="shared" si="34"/>
        <v>0.14414414414414414</v>
      </c>
      <c r="K47" s="12">
        <v>69</v>
      </c>
      <c r="L47" s="12">
        <v>69</v>
      </c>
      <c r="M47" s="12">
        <f t="shared" si="9"/>
        <v>138</v>
      </c>
      <c r="N47" s="13">
        <f t="shared" si="35"/>
        <v>0.61061946902654862</v>
      </c>
      <c r="O47" s="13">
        <f t="shared" si="36"/>
        <v>0.6330275229357798</v>
      </c>
      <c r="P47" s="13">
        <f t="shared" si="37"/>
        <v>0.6216216216216216</v>
      </c>
      <c r="Q47" s="12">
        <v>24</v>
      </c>
      <c r="R47" s="12">
        <v>28</v>
      </c>
      <c r="S47" s="12">
        <f t="shared" si="12"/>
        <v>52</v>
      </c>
      <c r="T47" s="13">
        <f t="shared" si="38"/>
        <v>0.21238938053097345</v>
      </c>
      <c r="U47" s="13">
        <f t="shared" si="39"/>
        <v>0.25688073394495414</v>
      </c>
      <c r="V47" s="13">
        <f t="shared" si="40"/>
        <v>0.23423423423423423</v>
      </c>
      <c r="W47" s="10">
        <v>11</v>
      </c>
      <c r="X47" s="10">
        <v>20</v>
      </c>
      <c r="Y47" s="10">
        <f t="shared" si="14"/>
        <v>31</v>
      </c>
      <c r="Z47" s="13">
        <f t="shared" si="18"/>
        <v>9.7345132743362831E-2</v>
      </c>
      <c r="AA47" s="13">
        <f t="shared" si="19"/>
        <v>0.1834862385321101</v>
      </c>
      <c r="AB47" s="13">
        <f t="shared" si="20"/>
        <v>0.13963963963963963</v>
      </c>
    </row>
    <row r="48" spans="1:28" s="87" customFormat="1" ht="28.5" customHeight="1" x14ac:dyDescent="0.15">
      <c r="A48" s="10" t="s">
        <v>41</v>
      </c>
      <c r="B48" s="11">
        <f t="shared" si="42"/>
        <v>174</v>
      </c>
      <c r="C48" s="11">
        <f t="shared" si="42"/>
        <v>170</v>
      </c>
      <c r="D48" s="12">
        <f t="shared" si="41"/>
        <v>344</v>
      </c>
      <c r="E48" s="12">
        <v>28</v>
      </c>
      <c r="F48" s="12">
        <v>28</v>
      </c>
      <c r="G48" s="12">
        <f t="shared" si="6"/>
        <v>56</v>
      </c>
      <c r="H48" s="13">
        <f t="shared" si="32"/>
        <v>0.16091954022988506</v>
      </c>
      <c r="I48" s="13">
        <f t="shared" si="33"/>
        <v>0.16470588235294117</v>
      </c>
      <c r="J48" s="13">
        <f t="shared" si="34"/>
        <v>0.16279069767441862</v>
      </c>
      <c r="K48" s="12">
        <v>111</v>
      </c>
      <c r="L48" s="12">
        <v>95</v>
      </c>
      <c r="M48" s="12">
        <f t="shared" si="9"/>
        <v>206</v>
      </c>
      <c r="N48" s="13">
        <f t="shared" si="35"/>
        <v>0.63793103448275867</v>
      </c>
      <c r="O48" s="13">
        <f t="shared" si="36"/>
        <v>0.55882352941176472</v>
      </c>
      <c r="P48" s="13">
        <f t="shared" si="37"/>
        <v>0.59883720930232553</v>
      </c>
      <c r="Q48" s="12">
        <v>35</v>
      </c>
      <c r="R48" s="12">
        <v>47</v>
      </c>
      <c r="S48" s="12">
        <f t="shared" si="12"/>
        <v>82</v>
      </c>
      <c r="T48" s="13">
        <f t="shared" si="38"/>
        <v>0.20114942528735633</v>
      </c>
      <c r="U48" s="13">
        <f t="shared" si="39"/>
        <v>0.27647058823529413</v>
      </c>
      <c r="V48" s="13">
        <f t="shared" si="40"/>
        <v>0.23837209302325582</v>
      </c>
      <c r="W48" s="10">
        <v>17</v>
      </c>
      <c r="X48" s="10">
        <v>25</v>
      </c>
      <c r="Y48" s="10">
        <f t="shared" si="14"/>
        <v>42</v>
      </c>
      <c r="Z48" s="13">
        <f t="shared" si="18"/>
        <v>9.7701149425287362E-2</v>
      </c>
      <c r="AA48" s="13">
        <f t="shared" si="19"/>
        <v>0.14705882352941177</v>
      </c>
      <c r="AB48" s="13">
        <f t="shared" si="20"/>
        <v>0.12209302325581395</v>
      </c>
    </row>
    <row r="49" spans="1:28" s="87" customFormat="1" ht="28.5" customHeight="1" x14ac:dyDescent="0.15">
      <c r="A49" s="30" t="s">
        <v>42</v>
      </c>
      <c r="B49" s="31">
        <f t="shared" si="42"/>
        <v>171</v>
      </c>
      <c r="C49" s="31">
        <f t="shared" si="42"/>
        <v>155</v>
      </c>
      <c r="D49" s="32">
        <f t="shared" si="41"/>
        <v>326</v>
      </c>
      <c r="E49" s="32">
        <v>23</v>
      </c>
      <c r="F49" s="32">
        <v>29</v>
      </c>
      <c r="G49" s="32">
        <f t="shared" si="6"/>
        <v>52</v>
      </c>
      <c r="H49" s="33">
        <f t="shared" si="32"/>
        <v>0.13450292397660818</v>
      </c>
      <c r="I49" s="33">
        <f t="shared" si="33"/>
        <v>0.18709677419354839</v>
      </c>
      <c r="J49" s="33">
        <f t="shared" si="34"/>
        <v>0.15950920245398773</v>
      </c>
      <c r="K49" s="32">
        <v>123</v>
      </c>
      <c r="L49" s="32">
        <v>97</v>
      </c>
      <c r="M49" s="32">
        <f t="shared" si="9"/>
        <v>220</v>
      </c>
      <c r="N49" s="33">
        <f t="shared" si="35"/>
        <v>0.7192982456140351</v>
      </c>
      <c r="O49" s="33">
        <f t="shared" si="36"/>
        <v>0.62580645161290327</v>
      </c>
      <c r="P49" s="33">
        <f t="shared" si="37"/>
        <v>0.67484662576687116</v>
      </c>
      <c r="Q49" s="32">
        <v>25</v>
      </c>
      <c r="R49" s="32">
        <v>29</v>
      </c>
      <c r="S49" s="32">
        <f t="shared" si="12"/>
        <v>54</v>
      </c>
      <c r="T49" s="33">
        <f t="shared" si="38"/>
        <v>0.14619883040935672</v>
      </c>
      <c r="U49" s="33">
        <f t="shared" si="39"/>
        <v>0.18709677419354839</v>
      </c>
      <c r="V49" s="33">
        <f t="shared" si="40"/>
        <v>0.16564417177914109</v>
      </c>
      <c r="W49" s="30">
        <v>6</v>
      </c>
      <c r="X49" s="30">
        <v>14</v>
      </c>
      <c r="Y49" s="30">
        <f t="shared" si="14"/>
        <v>20</v>
      </c>
      <c r="Z49" s="33">
        <f t="shared" si="18"/>
        <v>3.5087719298245612E-2</v>
      </c>
      <c r="AA49" s="33">
        <f t="shared" si="19"/>
        <v>9.0322580645161285E-2</v>
      </c>
      <c r="AB49" s="33">
        <f t="shared" si="20"/>
        <v>6.1349693251533742E-2</v>
      </c>
    </row>
    <row r="50" spans="1:28" s="87" customFormat="1" ht="28.5" customHeight="1" x14ac:dyDescent="0.15">
      <c r="A50" s="62" t="s">
        <v>98</v>
      </c>
      <c r="B50" s="63">
        <f>B45+B46+B47+B48+B49</f>
        <v>1652</v>
      </c>
      <c r="C50" s="63">
        <f t="shared" ref="C50:Y50" si="43">C45+C46+C47+C48+C49</f>
        <v>1606</v>
      </c>
      <c r="D50" s="63">
        <f t="shared" si="43"/>
        <v>3258</v>
      </c>
      <c r="E50" s="63">
        <f t="shared" si="43"/>
        <v>235</v>
      </c>
      <c r="F50" s="63">
        <f t="shared" si="43"/>
        <v>222</v>
      </c>
      <c r="G50" s="63">
        <f t="shared" ref="G50" si="44">G45+G46+G47+G48+G49</f>
        <v>457</v>
      </c>
      <c r="H50" s="64">
        <f t="shared" ref="H50" si="45">E50/B50</f>
        <v>0.14225181598062955</v>
      </c>
      <c r="I50" s="64">
        <f t="shared" ref="I50" si="46">F50/C50</f>
        <v>0.13823163138231631</v>
      </c>
      <c r="J50" s="64">
        <f t="shared" ref="J50" si="47">G50/D50</f>
        <v>0.14027010435850215</v>
      </c>
      <c r="K50" s="63">
        <f t="shared" si="43"/>
        <v>1097</v>
      </c>
      <c r="L50" s="63">
        <f t="shared" si="43"/>
        <v>1013</v>
      </c>
      <c r="M50" s="63">
        <f t="shared" si="43"/>
        <v>2110</v>
      </c>
      <c r="N50" s="64">
        <f t="shared" ref="N50" si="48">K50/B50</f>
        <v>0.66404358353510895</v>
      </c>
      <c r="O50" s="64">
        <f t="shared" ref="O50" si="49">L50/C50</f>
        <v>0.63075965130759648</v>
      </c>
      <c r="P50" s="64">
        <f t="shared" si="37"/>
        <v>0.64763658686310621</v>
      </c>
      <c r="Q50" s="63">
        <f t="shared" si="43"/>
        <v>320</v>
      </c>
      <c r="R50" s="63">
        <f t="shared" si="43"/>
        <v>371</v>
      </c>
      <c r="S50" s="63">
        <f t="shared" ref="S50" si="50">S45+S46+S47+S48+S49</f>
        <v>691</v>
      </c>
      <c r="T50" s="64">
        <f t="shared" si="38"/>
        <v>0.1937046004842615</v>
      </c>
      <c r="U50" s="64">
        <f t="shared" ref="U50" si="51">R50/C50</f>
        <v>0.23100871731008718</v>
      </c>
      <c r="V50" s="64">
        <f t="shared" ref="V50" si="52">S50/D50</f>
        <v>0.21209330877839166</v>
      </c>
      <c r="W50" s="62">
        <f t="shared" si="43"/>
        <v>121</v>
      </c>
      <c r="X50" s="62">
        <f t="shared" si="43"/>
        <v>168</v>
      </c>
      <c r="Y50" s="62">
        <f t="shared" si="43"/>
        <v>289</v>
      </c>
      <c r="Z50" s="64">
        <f t="shared" ref="Z50" si="53">W50/B50</f>
        <v>7.3244552058111381E-2</v>
      </c>
      <c r="AA50" s="64">
        <f t="shared" ref="AA50" si="54">X50/C50</f>
        <v>0.10460772104607721</v>
      </c>
      <c r="AB50" s="64">
        <f t="shared" ref="AB50" si="55">Y50/D50</f>
        <v>8.8704726826273783E-2</v>
      </c>
    </row>
    <row r="51" spans="1:28" s="87" customFormat="1" ht="28.5" customHeight="1" x14ac:dyDescent="0.15">
      <c r="A51" s="22" t="s">
        <v>43</v>
      </c>
      <c r="B51" s="57" t="s">
        <v>123</v>
      </c>
      <c r="C51" s="57" t="s">
        <v>123</v>
      </c>
      <c r="D51" s="58" t="s">
        <v>123</v>
      </c>
      <c r="E51" s="59" t="s">
        <v>123</v>
      </c>
      <c r="F51" s="59" t="s">
        <v>123</v>
      </c>
      <c r="G51" s="58" t="s">
        <v>123</v>
      </c>
      <c r="H51" s="60" t="s">
        <v>123</v>
      </c>
      <c r="I51" s="60" t="s">
        <v>123</v>
      </c>
      <c r="J51" s="60" t="s">
        <v>123</v>
      </c>
      <c r="K51" s="59" t="s">
        <v>123</v>
      </c>
      <c r="L51" s="59" t="s">
        <v>123</v>
      </c>
      <c r="M51" s="58" t="s">
        <v>123</v>
      </c>
      <c r="N51" s="60" t="s">
        <v>123</v>
      </c>
      <c r="O51" s="60" t="s">
        <v>123</v>
      </c>
      <c r="P51" s="60" t="s">
        <v>123</v>
      </c>
      <c r="Q51" s="59" t="s">
        <v>123</v>
      </c>
      <c r="R51" s="59" t="s">
        <v>123</v>
      </c>
      <c r="S51" s="58" t="s">
        <v>123</v>
      </c>
      <c r="T51" s="60" t="s">
        <v>123</v>
      </c>
      <c r="U51" s="60" t="s">
        <v>123</v>
      </c>
      <c r="V51" s="60" t="s">
        <v>123</v>
      </c>
      <c r="W51" s="61" t="s">
        <v>123</v>
      </c>
      <c r="X51" s="61" t="s">
        <v>123</v>
      </c>
      <c r="Y51" s="61" t="s">
        <v>123</v>
      </c>
      <c r="Z51" s="60" t="s">
        <v>123</v>
      </c>
      <c r="AA51" s="60" t="s">
        <v>123</v>
      </c>
      <c r="AB51" s="60" t="s">
        <v>123</v>
      </c>
    </row>
    <row r="52" spans="1:28" s="87" customFormat="1" ht="28.5" customHeight="1" x14ac:dyDescent="0.15">
      <c r="A52" s="10" t="s">
        <v>44</v>
      </c>
      <c r="B52" s="11">
        <f t="shared" ref="B52:C57" si="56">E52+K52+Q52</f>
        <v>1008</v>
      </c>
      <c r="C52" s="11">
        <f t="shared" si="56"/>
        <v>947</v>
      </c>
      <c r="D52" s="12">
        <f t="shared" si="41"/>
        <v>1955</v>
      </c>
      <c r="E52" s="12">
        <v>166</v>
      </c>
      <c r="F52" s="12">
        <v>137</v>
      </c>
      <c r="G52" s="12">
        <f t="shared" si="6"/>
        <v>303</v>
      </c>
      <c r="H52" s="13">
        <f t="shared" si="32"/>
        <v>0.16468253968253968</v>
      </c>
      <c r="I52" s="13">
        <f t="shared" si="33"/>
        <v>0.1446673706441394</v>
      </c>
      <c r="J52" s="13">
        <f t="shared" si="34"/>
        <v>0.15498721227621484</v>
      </c>
      <c r="K52" s="12">
        <v>617</v>
      </c>
      <c r="L52" s="12">
        <v>554</v>
      </c>
      <c r="M52" s="12">
        <f t="shared" si="9"/>
        <v>1171</v>
      </c>
      <c r="N52" s="13">
        <f t="shared" si="35"/>
        <v>0.61210317460317465</v>
      </c>
      <c r="O52" s="13">
        <f t="shared" si="36"/>
        <v>0.58500527983104544</v>
      </c>
      <c r="P52" s="13">
        <f t="shared" si="37"/>
        <v>0.59897698209718675</v>
      </c>
      <c r="Q52" s="12">
        <v>225</v>
      </c>
      <c r="R52" s="12">
        <v>256</v>
      </c>
      <c r="S52" s="12">
        <f t="shared" si="12"/>
        <v>481</v>
      </c>
      <c r="T52" s="13">
        <f t="shared" si="38"/>
        <v>0.22321428571428573</v>
      </c>
      <c r="U52" s="13">
        <f t="shared" si="39"/>
        <v>0.27032734952481519</v>
      </c>
      <c r="V52" s="13">
        <f t="shared" si="40"/>
        <v>0.24603580562659846</v>
      </c>
      <c r="W52" s="10">
        <v>104</v>
      </c>
      <c r="X52" s="10">
        <v>128</v>
      </c>
      <c r="Y52" s="10">
        <f t="shared" si="14"/>
        <v>232</v>
      </c>
      <c r="Z52" s="13">
        <f t="shared" si="18"/>
        <v>0.10317460317460317</v>
      </c>
      <c r="AA52" s="13">
        <f t="shared" si="19"/>
        <v>0.13516367476240759</v>
      </c>
      <c r="AB52" s="13">
        <f t="shared" si="20"/>
        <v>0.11867007672634271</v>
      </c>
    </row>
    <row r="53" spans="1:28" s="87" customFormat="1" ht="28.5" customHeight="1" x14ac:dyDescent="0.15">
      <c r="A53" s="10" t="s">
        <v>45</v>
      </c>
      <c r="B53" s="11">
        <f t="shared" si="56"/>
        <v>1370</v>
      </c>
      <c r="C53" s="11">
        <f t="shared" si="56"/>
        <v>1258</v>
      </c>
      <c r="D53" s="12">
        <f t="shared" si="41"/>
        <v>2628</v>
      </c>
      <c r="E53" s="12">
        <v>173</v>
      </c>
      <c r="F53" s="12">
        <v>174</v>
      </c>
      <c r="G53" s="12">
        <f t="shared" si="6"/>
        <v>347</v>
      </c>
      <c r="H53" s="13">
        <f t="shared" si="32"/>
        <v>0.12627737226277372</v>
      </c>
      <c r="I53" s="13">
        <f t="shared" si="33"/>
        <v>0.13831478537360889</v>
      </c>
      <c r="J53" s="13">
        <f t="shared" si="34"/>
        <v>0.13203957382039574</v>
      </c>
      <c r="K53" s="12">
        <v>960</v>
      </c>
      <c r="L53" s="12">
        <v>825</v>
      </c>
      <c r="M53" s="12">
        <f t="shared" si="9"/>
        <v>1785</v>
      </c>
      <c r="N53" s="13">
        <f t="shared" si="35"/>
        <v>0.7007299270072993</v>
      </c>
      <c r="O53" s="13">
        <f t="shared" si="36"/>
        <v>0.65580286168521462</v>
      </c>
      <c r="P53" s="13">
        <f t="shared" si="37"/>
        <v>0.67922374429223742</v>
      </c>
      <c r="Q53" s="12">
        <v>237</v>
      </c>
      <c r="R53" s="12">
        <v>259</v>
      </c>
      <c r="S53" s="12">
        <f t="shared" si="12"/>
        <v>496</v>
      </c>
      <c r="T53" s="13">
        <f t="shared" si="38"/>
        <v>0.17299270072992701</v>
      </c>
      <c r="U53" s="13">
        <f t="shared" si="39"/>
        <v>0.20588235294117646</v>
      </c>
      <c r="V53" s="13">
        <f t="shared" si="40"/>
        <v>0.18873668188736681</v>
      </c>
      <c r="W53" s="10">
        <v>87</v>
      </c>
      <c r="X53" s="10">
        <v>111</v>
      </c>
      <c r="Y53" s="10">
        <f t="shared" si="14"/>
        <v>198</v>
      </c>
      <c r="Z53" s="13">
        <f t="shared" si="18"/>
        <v>6.3503649635036491E-2</v>
      </c>
      <c r="AA53" s="13">
        <f t="shared" si="19"/>
        <v>8.8235294117647065E-2</v>
      </c>
      <c r="AB53" s="13">
        <f t="shared" si="20"/>
        <v>7.5342465753424653E-2</v>
      </c>
    </row>
    <row r="54" spans="1:28" s="87" customFormat="1" ht="28.5" customHeight="1" x14ac:dyDescent="0.15">
      <c r="A54" s="10" t="s">
        <v>46</v>
      </c>
      <c r="B54" s="11">
        <f t="shared" si="56"/>
        <v>654</v>
      </c>
      <c r="C54" s="11">
        <f t="shared" si="56"/>
        <v>603</v>
      </c>
      <c r="D54" s="12">
        <f t="shared" si="41"/>
        <v>1257</v>
      </c>
      <c r="E54" s="12">
        <v>80</v>
      </c>
      <c r="F54" s="12">
        <v>94</v>
      </c>
      <c r="G54" s="12">
        <f t="shared" si="6"/>
        <v>174</v>
      </c>
      <c r="H54" s="13">
        <f t="shared" si="32"/>
        <v>0.12232415902140673</v>
      </c>
      <c r="I54" s="13">
        <f t="shared" si="33"/>
        <v>0.1558872305140962</v>
      </c>
      <c r="J54" s="13">
        <f t="shared" si="34"/>
        <v>0.13842482100238662</v>
      </c>
      <c r="K54" s="12">
        <v>421</v>
      </c>
      <c r="L54" s="12">
        <v>359</v>
      </c>
      <c r="M54" s="12">
        <f t="shared" si="9"/>
        <v>780</v>
      </c>
      <c r="N54" s="13">
        <f t="shared" si="35"/>
        <v>0.64373088685015289</v>
      </c>
      <c r="O54" s="13">
        <f t="shared" si="36"/>
        <v>0.59535655058043113</v>
      </c>
      <c r="P54" s="13">
        <f t="shared" si="37"/>
        <v>0.62052505966587113</v>
      </c>
      <c r="Q54" s="12">
        <v>153</v>
      </c>
      <c r="R54" s="12">
        <v>150</v>
      </c>
      <c r="S54" s="12">
        <f t="shared" si="12"/>
        <v>303</v>
      </c>
      <c r="T54" s="13">
        <f t="shared" si="38"/>
        <v>0.23394495412844038</v>
      </c>
      <c r="U54" s="13">
        <f t="shared" si="39"/>
        <v>0.24875621890547264</v>
      </c>
      <c r="V54" s="13">
        <f t="shared" si="40"/>
        <v>0.24105011933174225</v>
      </c>
      <c r="W54" s="10">
        <v>61</v>
      </c>
      <c r="X54" s="10">
        <v>82</v>
      </c>
      <c r="Y54" s="10">
        <f t="shared" si="14"/>
        <v>143</v>
      </c>
      <c r="Z54" s="13">
        <f t="shared" si="18"/>
        <v>9.3272171253822631E-2</v>
      </c>
      <c r="AA54" s="13">
        <f t="shared" si="19"/>
        <v>0.13598673300165837</v>
      </c>
      <c r="AB54" s="13">
        <f t="shared" si="20"/>
        <v>0.11376292760540971</v>
      </c>
    </row>
    <row r="55" spans="1:28" s="87" customFormat="1" ht="28.5" customHeight="1" x14ac:dyDescent="0.15">
      <c r="A55" s="10" t="s">
        <v>47</v>
      </c>
      <c r="B55" s="11">
        <f t="shared" si="56"/>
        <v>1280</v>
      </c>
      <c r="C55" s="11">
        <f t="shared" si="56"/>
        <v>1253</v>
      </c>
      <c r="D55" s="12">
        <f t="shared" si="41"/>
        <v>2533</v>
      </c>
      <c r="E55" s="12">
        <v>203</v>
      </c>
      <c r="F55" s="12">
        <v>182</v>
      </c>
      <c r="G55" s="12">
        <f t="shared" si="6"/>
        <v>385</v>
      </c>
      <c r="H55" s="13">
        <f t="shared" si="32"/>
        <v>0.15859375000000001</v>
      </c>
      <c r="I55" s="13">
        <f t="shared" si="33"/>
        <v>0.14525139664804471</v>
      </c>
      <c r="J55" s="13">
        <f t="shared" si="34"/>
        <v>0.15199368337939204</v>
      </c>
      <c r="K55" s="12">
        <v>787</v>
      </c>
      <c r="L55" s="12">
        <v>718</v>
      </c>
      <c r="M55" s="12">
        <f t="shared" si="9"/>
        <v>1505</v>
      </c>
      <c r="N55" s="13">
        <f t="shared" si="35"/>
        <v>0.61484375000000002</v>
      </c>
      <c r="O55" s="13">
        <f t="shared" si="36"/>
        <v>0.57302474062250597</v>
      </c>
      <c r="P55" s="13">
        <f t="shared" si="37"/>
        <v>0.59415712593762338</v>
      </c>
      <c r="Q55" s="12">
        <v>290</v>
      </c>
      <c r="R55" s="12">
        <v>353</v>
      </c>
      <c r="S55" s="12">
        <f t="shared" si="12"/>
        <v>643</v>
      </c>
      <c r="T55" s="13">
        <f t="shared" si="38"/>
        <v>0.2265625</v>
      </c>
      <c r="U55" s="13">
        <f t="shared" si="39"/>
        <v>0.28172386272944933</v>
      </c>
      <c r="V55" s="13">
        <f t="shared" si="40"/>
        <v>0.25384919068298462</v>
      </c>
      <c r="W55" s="10">
        <v>162</v>
      </c>
      <c r="X55" s="10">
        <v>223</v>
      </c>
      <c r="Y55" s="10">
        <f t="shared" si="14"/>
        <v>385</v>
      </c>
      <c r="Z55" s="13">
        <f t="shared" si="18"/>
        <v>0.12656249999999999</v>
      </c>
      <c r="AA55" s="13">
        <f t="shared" si="19"/>
        <v>0.17797286512370311</v>
      </c>
      <c r="AB55" s="13">
        <f t="shared" si="20"/>
        <v>0.15199368337939204</v>
      </c>
    </row>
    <row r="56" spans="1:28" s="87" customFormat="1" ht="28.5" customHeight="1" x14ac:dyDescent="0.15">
      <c r="A56" s="10" t="s">
        <v>48</v>
      </c>
      <c r="B56" s="11">
        <f t="shared" si="56"/>
        <v>1239</v>
      </c>
      <c r="C56" s="11">
        <f t="shared" si="56"/>
        <v>1279</v>
      </c>
      <c r="D56" s="12">
        <f t="shared" si="41"/>
        <v>2518</v>
      </c>
      <c r="E56" s="12">
        <v>145</v>
      </c>
      <c r="F56" s="12">
        <v>124</v>
      </c>
      <c r="G56" s="12">
        <f t="shared" si="6"/>
        <v>269</v>
      </c>
      <c r="H56" s="13">
        <f t="shared" si="32"/>
        <v>0.11702986279257466</v>
      </c>
      <c r="I56" s="13">
        <f t="shared" si="33"/>
        <v>9.695074276778734E-2</v>
      </c>
      <c r="J56" s="13">
        <f t="shared" si="34"/>
        <v>0.1068308181096108</v>
      </c>
      <c r="K56" s="12">
        <v>619</v>
      </c>
      <c r="L56" s="12">
        <v>585</v>
      </c>
      <c r="M56" s="12">
        <f t="shared" si="9"/>
        <v>1204</v>
      </c>
      <c r="N56" s="13">
        <f t="shared" si="35"/>
        <v>0.49959644874899112</v>
      </c>
      <c r="O56" s="13">
        <f t="shared" si="36"/>
        <v>0.45738858483189992</v>
      </c>
      <c r="P56" s="13">
        <f t="shared" si="37"/>
        <v>0.47815726767275618</v>
      </c>
      <c r="Q56" s="12">
        <v>475</v>
      </c>
      <c r="R56" s="12">
        <v>570</v>
      </c>
      <c r="S56" s="12">
        <f t="shared" si="12"/>
        <v>1045</v>
      </c>
      <c r="T56" s="13">
        <f>Q56/B56</f>
        <v>0.38337368845843423</v>
      </c>
      <c r="U56" s="13">
        <f>R56/C56</f>
        <v>0.44566067240031276</v>
      </c>
      <c r="V56" s="13">
        <f>S56/D56</f>
        <v>0.41501191421763306</v>
      </c>
      <c r="W56" s="10">
        <v>294</v>
      </c>
      <c r="X56" s="10">
        <v>333</v>
      </c>
      <c r="Y56" s="10">
        <f t="shared" si="14"/>
        <v>627</v>
      </c>
      <c r="Z56" s="13">
        <f t="shared" si="18"/>
        <v>0.23728813559322035</v>
      </c>
      <c r="AA56" s="13">
        <f t="shared" si="19"/>
        <v>0.26035965598123534</v>
      </c>
      <c r="AB56" s="13">
        <f t="shared" si="20"/>
        <v>0.24900714853057981</v>
      </c>
    </row>
    <row r="57" spans="1:28" s="87" customFormat="1" ht="28.5" customHeight="1" x14ac:dyDescent="0.15">
      <c r="A57" s="14" t="s">
        <v>49</v>
      </c>
      <c r="B57" s="15">
        <f t="shared" si="56"/>
        <v>1118</v>
      </c>
      <c r="C57" s="15">
        <f t="shared" si="56"/>
        <v>1078</v>
      </c>
      <c r="D57" s="16">
        <f t="shared" si="41"/>
        <v>2196</v>
      </c>
      <c r="E57" s="16">
        <v>128</v>
      </c>
      <c r="F57" s="16">
        <v>128</v>
      </c>
      <c r="G57" s="16">
        <f t="shared" si="6"/>
        <v>256</v>
      </c>
      <c r="H57" s="17">
        <f t="shared" si="32"/>
        <v>0.11449016100178891</v>
      </c>
      <c r="I57" s="17">
        <f t="shared" si="33"/>
        <v>0.11873840445269017</v>
      </c>
      <c r="J57" s="17">
        <f t="shared" si="34"/>
        <v>0.11657559198542805</v>
      </c>
      <c r="K57" s="16">
        <v>668</v>
      </c>
      <c r="L57" s="16">
        <v>567</v>
      </c>
      <c r="M57" s="16">
        <f t="shared" si="9"/>
        <v>1235</v>
      </c>
      <c r="N57" s="17">
        <f t="shared" si="35"/>
        <v>0.5974955277280859</v>
      </c>
      <c r="O57" s="17">
        <f t="shared" si="36"/>
        <v>0.52597402597402598</v>
      </c>
      <c r="P57" s="17">
        <f t="shared" si="37"/>
        <v>0.56238615664845171</v>
      </c>
      <c r="Q57" s="16">
        <v>322</v>
      </c>
      <c r="R57" s="16">
        <v>383</v>
      </c>
      <c r="S57" s="16">
        <f t="shared" si="12"/>
        <v>705</v>
      </c>
      <c r="T57" s="17">
        <f t="shared" si="38"/>
        <v>0.28801431127012522</v>
      </c>
      <c r="U57" s="17">
        <f t="shared" si="39"/>
        <v>0.35528756957328383</v>
      </c>
      <c r="V57" s="17">
        <f t="shared" si="40"/>
        <v>0.32103825136612024</v>
      </c>
      <c r="W57" s="30">
        <v>148</v>
      </c>
      <c r="X57" s="30">
        <v>196</v>
      </c>
      <c r="Y57" s="30">
        <f t="shared" si="14"/>
        <v>344</v>
      </c>
      <c r="Z57" s="17">
        <f t="shared" si="18"/>
        <v>0.13237924865831843</v>
      </c>
      <c r="AA57" s="17">
        <f t="shared" si="19"/>
        <v>0.18181818181818182</v>
      </c>
      <c r="AB57" s="17">
        <f t="shared" si="20"/>
        <v>0.15664845173041894</v>
      </c>
    </row>
    <row r="58" spans="1:28" s="87" customFormat="1" ht="28.5" customHeight="1" x14ac:dyDescent="0.15">
      <c r="A58" s="62" t="s">
        <v>99</v>
      </c>
      <c r="B58" s="63">
        <f>B52+B53+B54+B55+B56+B57</f>
        <v>6669</v>
      </c>
      <c r="C58" s="63">
        <f>C52+C53+C54+C55+C56+C57</f>
        <v>6418</v>
      </c>
      <c r="D58" s="63">
        <f>B58+C58</f>
        <v>13087</v>
      </c>
      <c r="E58" s="63">
        <f>E52+E53+E54+E55+E56+E57</f>
        <v>895</v>
      </c>
      <c r="F58" s="63">
        <f>F52+F53+F54+F55+F56+F57</f>
        <v>839</v>
      </c>
      <c r="G58" s="63">
        <f>E58+F58</f>
        <v>1734</v>
      </c>
      <c r="H58" s="64">
        <f>E58/B58</f>
        <v>0.13420302893987104</v>
      </c>
      <c r="I58" s="64">
        <f t="shared" si="33"/>
        <v>0.13072608289186663</v>
      </c>
      <c r="J58" s="64">
        <f t="shared" si="34"/>
        <v>0.13249789867807749</v>
      </c>
      <c r="K58" s="63">
        <f>K52+K53+K54+K55+K56+K57</f>
        <v>4072</v>
      </c>
      <c r="L58" s="63">
        <f>L52+L53+L54+L55+L56+L57</f>
        <v>3608</v>
      </c>
      <c r="M58" s="63">
        <f>K58+L58</f>
        <v>7680</v>
      </c>
      <c r="N58" s="64">
        <f t="shared" si="35"/>
        <v>0.61058629479682114</v>
      </c>
      <c r="O58" s="64">
        <f t="shared" si="36"/>
        <v>0.56216889996883768</v>
      </c>
      <c r="P58" s="64">
        <f t="shared" si="37"/>
        <v>0.58684190417972038</v>
      </c>
      <c r="Q58" s="63">
        <f>Q52+Q53+Q54+Q55+Q56+Q57</f>
        <v>1702</v>
      </c>
      <c r="R58" s="63">
        <f>R52+R53+R54+R55+R56+R57</f>
        <v>1971</v>
      </c>
      <c r="S58" s="63">
        <f>Q58+R58</f>
        <v>3673</v>
      </c>
      <c r="T58" s="64">
        <f t="shared" si="38"/>
        <v>0.25521067626330785</v>
      </c>
      <c r="U58" s="64">
        <f t="shared" si="39"/>
        <v>0.30710501713929572</v>
      </c>
      <c r="V58" s="64">
        <f t="shared" si="40"/>
        <v>0.28066019714220219</v>
      </c>
      <c r="W58" s="62">
        <f>W52+W53+W54+W55+W56+W57</f>
        <v>856</v>
      </c>
      <c r="X58" s="62">
        <f>X52+X53+X54+X55+X56+X57</f>
        <v>1073</v>
      </c>
      <c r="Y58" s="62">
        <f>W58+X58</f>
        <v>1929</v>
      </c>
      <c r="Z58" s="64">
        <f t="shared" si="18"/>
        <v>0.12835507572349678</v>
      </c>
      <c r="AA58" s="64">
        <f t="shared" si="19"/>
        <v>0.1671860392645684</v>
      </c>
      <c r="AB58" s="64">
        <f t="shared" si="20"/>
        <v>0.14739818140139069</v>
      </c>
    </row>
    <row r="59" spans="1:28" s="87" customFormat="1" ht="28.5" customHeight="1" x14ac:dyDescent="0.15">
      <c r="A59" s="18" t="s">
        <v>50</v>
      </c>
      <c r="B59" s="38">
        <f t="shared" ref="B59:C65" si="57">E59+K59+Q59</f>
        <v>4001</v>
      </c>
      <c r="C59" s="38">
        <f t="shared" si="57"/>
        <v>3934</v>
      </c>
      <c r="D59" s="29">
        <f t="shared" si="41"/>
        <v>7935</v>
      </c>
      <c r="E59" s="29">
        <v>565</v>
      </c>
      <c r="F59" s="29">
        <v>532</v>
      </c>
      <c r="G59" s="29">
        <f t="shared" si="6"/>
        <v>1097</v>
      </c>
      <c r="H59" s="21">
        <f t="shared" si="32"/>
        <v>0.14121469632591852</v>
      </c>
      <c r="I59" s="21">
        <f t="shared" si="33"/>
        <v>0.13523131672597866</v>
      </c>
      <c r="J59" s="21">
        <f t="shared" si="34"/>
        <v>0.13824826717076244</v>
      </c>
      <c r="K59" s="29">
        <v>2615</v>
      </c>
      <c r="L59" s="29">
        <v>2482</v>
      </c>
      <c r="M59" s="29">
        <f t="shared" si="9"/>
        <v>5097</v>
      </c>
      <c r="N59" s="21">
        <f t="shared" si="35"/>
        <v>0.65358660334916274</v>
      </c>
      <c r="O59" s="21">
        <f t="shared" si="36"/>
        <v>0.63091001525165225</v>
      </c>
      <c r="P59" s="21">
        <f t="shared" si="37"/>
        <v>0.64234404536862</v>
      </c>
      <c r="Q59" s="29">
        <v>821</v>
      </c>
      <c r="R59" s="29">
        <v>920</v>
      </c>
      <c r="S59" s="29">
        <f t="shared" si="12"/>
        <v>1741</v>
      </c>
      <c r="T59" s="21">
        <f t="shared" si="38"/>
        <v>0.20519870032491877</v>
      </c>
      <c r="U59" s="21">
        <f t="shared" si="39"/>
        <v>0.2338586680223691</v>
      </c>
      <c r="V59" s="21">
        <f t="shared" si="40"/>
        <v>0.21940768746061751</v>
      </c>
      <c r="W59" s="18">
        <v>343</v>
      </c>
      <c r="X59" s="18">
        <v>402</v>
      </c>
      <c r="Y59" s="18">
        <f t="shared" si="14"/>
        <v>745</v>
      </c>
      <c r="Z59" s="21">
        <f t="shared" ref="Z59:AB65" si="58">W59/B59</f>
        <v>8.5728567858035495E-2</v>
      </c>
      <c r="AA59" s="21">
        <f t="shared" si="58"/>
        <v>0.10218607015760041</v>
      </c>
      <c r="AB59" s="21">
        <f t="shared" si="58"/>
        <v>9.388783868935098E-2</v>
      </c>
    </row>
    <row r="60" spans="1:28" s="87" customFormat="1" ht="28.5" customHeight="1" x14ac:dyDescent="0.15">
      <c r="A60" s="34" t="s">
        <v>51</v>
      </c>
      <c r="B60" s="35">
        <f t="shared" si="57"/>
        <v>1106</v>
      </c>
      <c r="C60" s="35">
        <f t="shared" si="57"/>
        <v>1026</v>
      </c>
      <c r="D60" s="36">
        <f t="shared" si="41"/>
        <v>2132</v>
      </c>
      <c r="E60" s="36">
        <v>114</v>
      </c>
      <c r="F60" s="36">
        <v>103</v>
      </c>
      <c r="G60" s="36">
        <f t="shared" si="6"/>
        <v>217</v>
      </c>
      <c r="H60" s="37">
        <f t="shared" si="32"/>
        <v>0.10307414104882459</v>
      </c>
      <c r="I60" s="37">
        <f t="shared" si="33"/>
        <v>0.10038986354775828</v>
      </c>
      <c r="J60" s="37">
        <f t="shared" si="34"/>
        <v>0.10178236397748593</v>
      </c>
      <c r="K60" s="36">
        <v>725</v>
      </c>
      <c r="L60" s="36">
        <v>591</v>
      </c>
      <c r="M60" s="36">
        <f t="shared" si="9"/>
        <v>1316</v>
      </c>
      <c r="N60" s="37">
        <f t="shared" si="35"/>
        <v>0.65551537070524413</v>
      </c>
      <c r="O60" s="37">
        <f t="shared" si="36"/>
        <v>0.57602339181286555</v>
      </c>
      <c r="P60" s="37">
        <f t="shared" si="37"/>
        <v>0.61726078799249529</v>
      </c>
      <c r="Q60" s="36">
        <v>267</v>
      </c>
      <c r="R60" s="36">
        <v>332</v>
      </c>
      <c r="S60" s="36">
        <f t="shared" si="12"/>
        <v>599</v>
      </c>
      <c r="T60" s="37">
        <f t="shared" si="38"/>
        <v>0.24141048824593128</v>
      </c>
      <c r="U60" s="37">
        <f t="shared" si="39"/>
        <v>0.3235867446393762</v>
      </c>
      <c r="V60" s="37">
        <f t="shared" si="40"/>
        <v>0.28095684803001875</v>
      </c>
      <c r="W60" s="34">
        <v>116</v>
      </c>
      <c r="X60" s="34">
        <v>182</v>
      </c>
      <c r="Y60" s="34">
        <f t="shared" si="14"/>
        <v>298</v>
      </c>
      <c r="Z60" s="37">
        <f t="shared" si="58"/>
        <v>0.10488245931283906</v>
      </c>
      <c r="AA60" s="37">
        <f t="shared" si="58"/>
        <v>0.17738791423001948</v>
      </c>
      <c r="AB60" s="37">
        <f t="shared" si="58"/>
        <v>0.13977485928705441</v>
      </c>
    </row>
    <row r="61" spans="1:28" s="87" customFormat="1" ht="28.5" customHeight="1" x14ac:dyDescent="0.15">
      <c r="A61" s="10" t="s">
        <v>52</v>
      </c>
      <c r="B61" s="11">
        <f t="shared" si="57"/>
        <v>1415</v>
      </c>
      <c r="C61" s="11">
        <f t="shared" si="57"/>
        <v>1381</v>
      </c>
      <c r="D61" s="12">
        <f t="shared" si="41"/>
        <v>2796</v>
      </c>
      <c r="E61" s="12">
        <v>117</v>
      </c>
      <c r="F61" s="12">
        <v>117</v>
      </c>
      <c r="G61" s="12">
        <f t="shared" si="6"/>
        <v>234</v>
      </c>
      <c r="H61" s="13">
        <f t="shared" si="32"/>
        <v>8.2685512367491165E-2</v>
      </c>
      <c r="I61" s="13">
        <f t="shared" si="33"/>
        <v>8.4721216509775529E-2</v>
      </c>
      <c r="J61" s="13">
        <f t="shared" si="34"/>
        <v>8.3690987124463517E-2</v>
      </c>
      <c r="K61" s="12">
        <v>973</v>
      </c>
      <c r="L61" s="12">
        <v>854</v>
      </c>
      <c r="M61" s="12">
        <f t="shared" si="9"/>
        <v>1827</v>
      </c>
      <c r="N61" s="13">
        <f t="shared" si="35"/>
        <v>0.68763250883392224</v>
      </c>
      <c r="O61" s="13">
        <f t="shared" si="36"/>
        <v>0.61839246922519908</v>
      </c>
      <c r="P61" s="13">
        <f t="shared" si="37"/>
        <v>0.65343347639484983</v>
      </c>
      <c r="Q61" s="12">
        <v>325</v>
      </c>
      <c r="R61" s="12">
        <v>410</v>
      </c>
      <c r="S61" s="12">
        <f t="shared" si="12"/>
        <v>735</v>
      </c>
      <c r="T61" s="13">
        <f t="shared" si="38"/>
        <v>0.22968197879858657</v>
      </c>
      <c r="U61" s="13">
        <f t="shared" si="39"/>
        <v>0.29688631426502532</v>
      </c>
      <c r="V61" s="13">
        <f t="shared" si="40"/>
        <v>0.26287553648068668</v>
      </c>
      <c r="W61" s="10">
        <v>137</v>
      </c>
      <c r="X61" s="10">
        <v>222</v>
      </c>
      <c r="Y61" s="10">
        <f t="shared" si="14"/>
        <v>359</v>
      </c>
      <c r="Z61" s="13">
        <f t="shared" si="58"/>
        <v>9.6819787985865727E-2</v>
      </c>
      <c r="AA61" s="13">
        <f t="shared" si="58"/>
        <v>0.16075307748008688</v>
      </c>
      <c r="AB61" s="13">
        <f t="shared" si="58"/>
        <v>0.12839771101573677</v>
      </c>
    </row>
    <row r="62" spans="1:28" s="87" customFormat="1" ht="28.5" customHeight="1" x14ac:dyDescent="0.15">
      <c r="A62" s="10" t="s">
        <v>53</v>
      </c>
      <c r="B62" s="11">
        <f t="shared" si="57"/>
        <v>629</v>
      </c>
      <c r="C62" s="11">
        <f t="shared" si="57"/>
        <v>624</v>
      </c>
      <c r="D62" s="12">
        <f t="shared" si="41"/>
        <v>1253</v>
      </c>
      <c r="E62" s="12">
        <v>61</v>
      </c>
      <c r="F62" s="12">
        <v>48</v>
      </c>
      <c r="G62" s="12">
        <f t="shared" si="6"/>
        <v>109</v>
      </c>
      <c r="H62" s="13">
        <f t="shared" si="32"/>
        <v>9.6979332273449917E-2</v>
      </c>
      <c r="I62" s="13">
        <f t="shared" si="33"/>
        <v>7.6923076923076927E-2</v>
      </c>
      <c r="J62" s="13">
        <f t="shared" si="34"/>
        <v>8.6991221069433355E-2</v>
      </c>
      <c r="K62" s="12">
        <v>433</v>
      </c>
      <c r="L62" s="12">
        <v>381</v>
      </c>
      <c r="M62" s="12">
        <f t="shared" si="9"/>
        <v>814</v>
      </c>
      <c r="N62" s="13">
        <f t="shared" si="35"/>
        <v>0.68839427662957076</v>
      </c>
      <c r="O62" s="13">
        <f t="shared" si="36"/>
        <v>0.61057692307692313</v>
      </c>
      <c r="P62" s="13">
        <f t="shared" si="37"/>
        <v>0.64964086193136472</v>
      </c>
      <c r="Q62" s="12">
        <v>135</v>
      </c>
      <c r="R62" s="12">
        <v>195</v>
      </c>
      <c r="S62" s="12">
        <f t="shared" si="12"/>
        <v>330</v>
      </c>
      <c r="T62" s="13">
        <f t="shared" si="38"/>
        <v>0.21462639109697934</v>
      </c>
      <c r="U62" s="13">
        <f t="shared" si="39"/>
        <v>0.3125</v>
      </c>
      <c r="V62" s="13">
        <f t="shared" si="40"/>
        <v>0.26336791699920192</v>
      </c>
      <c r="W62" s="10">
        <v>63</v>
      </c>
      <c r="X62" s="10">
        <v>112</v>
      </c>
      <c r="Y62" s="10">
        <f t="shared" si="14"/>
        <v>175</v>
      </c>
      <c r="Z62" s="13">
        <f t="shared" si="58"/>
        <v>0.10015898251192369</v>
      </c>
      <c r="AA62" s="13">
        <f t="shared" si="58"/>
        <v>0.17948717948717949</v>
      </c>
      <c r="AB62" s="13">
        <f t="shared" si="58"/>
        <v>0.13966480446927373</v>
      </c>
    </row>
    <row r="63" spans="1:28" s="87" customFormat="1" ht="28.5" customHeight="1" x14ac:dyDescent="0.15">
      <c r="A63" s="10" t="s">
        <v>54</v>
      </c>
      <c r="B63" s="11">
        <f t="shared" si="57"/>
        <v>1512</v>
      </c>
      <c r="C63" s="11">
        <f t="shared" si="57"/>
        <v>1568</v>
      </c>
      <c r="D63" s="12">
        <f t="shared" si="41"/>
        <v>3080</v>
      </c>
      <c r="E63" s="12">
        <v>145</v>
      </c>
      <c r="F63" s="12">
        <v>158</v>
      </c>
      <c r="G63" s="12">
        <f t="shared" si="6"/>
        <v>303</v>
      </c>
      <c r="H63" s="13">
        <f t="shared" si="32"/>
        <v>9.5899470899470901E-2</v>
      </c>
      <c r="I63" s="13">
        <f t="shared" si="33"/>
        <v>0.10076530612244898</v>
      </c>
      <c r="J63" s="13">
        <f t="shared" si="34"/>
        <v>9.8376623376623382E-2</v>
      </c>
      <c r="K63" s="12">
        <v>1095</v>
      </c>
      <c r="L63" s="12">
        <v>1072</v>
      </c>
      <c r="M63" s="12">
        <f t="shared" si="9"/>
        <v>2167</v>
      </c>
      <c r="N63" s="13">
        <f t="shared" si="35"/>
        <v>0.72420634920634919</v>
      </c>
      <c r="O63" s="13">
        <f t="shared" si="36"/>
        <v>0.68367346938775508</v>
      </c>
      <c r="P63" s="13">
        <f t="shared" si="37"/>
        <v>0.70357142857142863</v>
      </c>
      <c r="Q63" s="12">
        <v>272</v>
      </c>
      <c r="R63" s="12">
        <v>338</v>
      </c>
      <c r="S63" s="12">
        <f t="shared" si="12"/>
        <v>610</v>
      </c>
      <c r="T63" s="13">
        <f t="shared" si="38"/>
        <v>0.17989417989417988</v>
      </c>
      <c r="U63" s="13">
        <f t="shared" si="39"/>
        <v>0.21556122448979592</v>
      </c>
      <c r="V63" s="13">
        <f t="shared" si="40"/>
        <v>0.19805194805194806</v>
      </c>
      <c r="W63" s="10">
        <v>129</v>
      </c>
      <c r="X63" s="10">
        <v>165</v>
      </c>
      <c r="Y63" s="10">
        <f t="shared" si="14"/>
        <v>294</v>
      </c>
      <c r="Z63" s="13">
        <f t="shared" si="58"/>
        <v>8.531746031746032E-2</v>
      </c>
      <c r="AA63" s="13">
        <f t="shared" si="58"/>
        <v>0.10522959183673469</v>
      </c>
      <c r="AB63" s="13">
        <f t="shared" si="58"/>
        <v>9.5454545454545459E-2</v>
      </c>
    </row>
    <row r="64" spans="1:28" s="87" customFormat="1" ht="28.5" customHeight="1" x14ac:dyDescent="0.15">
      <c r="A64" s="10" t="s">
        <v>55</v>
      </c>
      <c r="B64" s="11">
        <f t="shared" si="57"/>
        <v>1304</v>
      </c>
      <c r="C64" s="11">
        <f t="shared" si="57"/>
        <v>1323</v>
      </c>
      <c r="D64" s="12">
        <f t="shared" si="41"/>
        <v>2627</v>
      </c>
      <c r="E64" s="12">
        <v>133</v>
      </c>
      <c r="F64" s="12">
        <v>123</v>
      </c>
      <c r="G64" s="12">
        <f t="shared" si="6"/>
        <v>256</v>
      </c>
      <c r="H64" s="13">
        <f t="shared" si="32"/>
        <v>0.10199386503067484</v>
      </c>
      <c r="I64" s="13">
        <f t="shared" si="33"/>
        <v>9.297052154195011E-2</v>
      </c>
      <c r="J64" s="13">
        <f t="shared" si="34"/>
        <v>9.7449562238294637E-2</v>
      </c>
      <c r="K64" s="12">
        <v>874</v>
      </c>
      <c r="L64" s="12">
        <v>855</v>
      </c>
      <c r="M64" s="12">
        <f t="shared" si="9"/>
        <v>1729</v>
      </c>
      <c r="N64" s="13">
        <f t="shared" si="35"/>
        <v>0.67024539877300615</v>
      </c>
      <c r="O64" s="13">
        <f t="shared" si="36"/>
        <v>0.6462585034013606</v>
      </c>
      <c r="P64" s="13">
        <f t="shared" si="37"/>
        <v>0.65816520746098206</v>
      </c>
      <c r="Q64" s="12">
        <v>297</v>
      </c>
      <c r="R64" s="12">
        <v>345</v>
      </c>
      <c r="S64" s="12">
        <f t="shared" si="12"/>
        <v>642</v>
      </c>
      <c r="T64" s="13">
        <f t="shared" si="38"/>
        <v>0.22776073619631901</v>
      </c>
      <c r="U64" s="13">
        <f t="shared" si="39"/>
        <v>0.26077097505668934</v>
      </c>
      <c r="V64" s="13">
        <f t="shared" si="40"/>
        <v>0.24438523030072326</v>
      </c>
      <c r="W64" s="10">
        <v>145</v>
      </c>
      <c r="X64" s="10">
        <v>188</v>
      </c>
      <c r="Y64" s="10">
        <f t="shared" si="14"/>
        <v>333</v>
      </c>
      <c r="Z64" s="13">
        <f t="shared" si="58"/>
        <v>0.1111963190184049</v>
      </c>
      <c r="AA64" s="13">
        <f t="shared" si="58"/>
        <v>0.1421012849584278</v>
      </c>
      <c r="AB64" s="13">
        <f t="shared" si="58"/>
        <v>0.12676056338028169</v>
      </c>
    </row>
    <row r="65" spans="1:28" s="87" customFormat="1" ht="28.5" customHeight="1" x14ac:dyDescent="0.15">
      <c r="A65" s="14" t="s">
        <v>56</v>
      </c>
      <c r="B65" s="15">
        <f t="shared" si="57"/>
        <v>1334</v>
      </c>
      <c r="C65" s="15">
        <f t="shared" si="57"/>
        <v>1350</v>
      </c>
      <c r="D65" s="16">
        <f t="shared" si="41"/>
        <v>2684</v>
      </c>
      <c r="E65" s="16">
        <v>142</v>
      </c>
      <c r="F65" s="16">
        <v>130</v>
      </c>
      <c r="G65" s="16">
        <f t="shared" si="6"/>
        <v>272</v>
      </c>
      <c r="H65" s="17">
        <f t="shared" si="32"/>
        <v>0.10644677661169415</v>
      </c>
      <c r="I65" s="17">
        <f t="shared" si="33"/>
        <v>9.6296296296296297E-2</v>
      </c>
      <c r="J65" s="17">
        <f t="shared" si="34"/>
        <v>0.10134128166915052</v>
      </c>
      <c r="K65" s="16">
        <v>903</v>
      </c>
      <c r="L65" s="16">
        <v>854</v>
      </c>
      <c r="M65" s="16">
        <f t="shared" si="9"/>
        <v>1757</v>
      </c>
      <c r="N65" s="17">
        <f t="shared" si="35"/>
        <v>0.67691154422788602</v>
      </c>
      <c r="O65" s="17">
        <f t="shared" si="36"/>
        <v>0.6325925925925926</v>
      </c>
      <c r="P65" s="17">
        <f t="shared" si="37"/>
        <v>0.65461997019374063</v>
      </c>
      <c r="Q65" s="16">
        <v>289</v>
      </c>
      <c r="R65" s="16">
        <v>366</v>
      </c>
      <c r="S65" s="16">
        <f t="shared" si="12"/>
        <v>655</v>
      </c>
      <c r="T65" s="17">
        <f t="shared" si="38"/>
        <v>0.21664167916041979</v>
      </c>
      <c r="U65" s="17">
        <f t="shared" si="39"/>
        <v>0.27111111111111114</v>
      </c>
      <c r="V65" s="17">
        <f t="shared" si="40"/>
        <v>0.2440387481371088</v>
      </c>
      <c r="W65" s="30">
        <v>162</v>
      </c>
      <c r="X65" s="30">
        <v>216</v>
      </c>
      <c r="Y65" s="30">
        <f t="shared" si="14"/>
        <v>378</v>
      </c>
      <c r="Z65" s="17">
        <f t="shared" si="58"/>
        <v>0.12143928035982009</v>
      </c>
      <c r="AA65" s="17">
        <f t="shared" si="58"/>
        <v>0.16</v>
      </c>
      <c r="AB65" s="17">
        <f t="shared" si="58"/>
        <v>0.14083457526080476</v>
      </c>
    </row>
    <row r="66" spans="1:28" s="87" customFormat="1" ht="28.5" customHeight="1" x14ac:dyDescent="0.15">
      <c r="A66" s="62" t="s">
        <v>101</v>
      </c>
      <c r="B66" s="63">
        <f>B60+B61+B62+B63+B64+B65</f>
        <v>7300</v>
      </c>
      <c r="C66" s="63">
        <f>C60+C61+C62+C63+C64+C65</f>
        <v>7272</v>
      </c>
      <c r="D66" s="65">
        <f t="shared" si="41"/>
        <v>14572</v>
      </c>
      <c r="E66" s="63">
        <f>E60+E61+E62+E63+E64+E65</f>
        <v>712</v>
      </c>
      <c r="F66" s="63">
        <f>F60+F61+F62+F63+F64+F65</f>
        <v>679</v>
      </c>
      <c r="G66" s="65">
        <f t="shared" si="6"/>
        <v>1391</v>
      </c>
      <c r="H66" s="64">
        <f t="shared" si="32"/>
        <v>9.7534246575342459E-2</v>
      </c>
      <c r="I66" s="64">
        <f t="shared" si="33"/>
        <v>9.3371837183718373E-2</v>
      </c>
      <c r="J66" s="64">
        <f t="shared" si="34"/>
        <v>9.5457040900356852E-2</v>
      </c>
      <c r="K66" s="63">
        <f>K60+K61+K62+K63+K64+K65</f>
        <v>5003</v>
      </c>
      <c r="L66" s="63">
        <f>L60+L61+L62+L63+L64+L65</f>
        <v>4607</v>
      </c>
      <c r="M66" s="65">
        <f t="shared" si="9"/>
        <v>9610</v>
      </c>
      <c r="N66" s="64">
        <f t="shared" si="35"/>
        <v>0.68534246575342461</v>
      </c>
      <c r="O66" s="64">
        <f t="shared" si="36"/>
        <v>0.63352585258525851</v>
      </c>
      <c r="P66" s="64">
        <f t="shared" si="37"/>
        <v>0.65948394180620373</v>
      </c>
      <c r="Q66" s="63">
        <f>Q60+Q61+Q62+Q63+Q64+Q65</f>
        <v>1585</v>
      </c>
      <c r="R66" s="63">
        <f>R60+R61+R62+R63+R64+R65</f>
        <v>1986</v>
      </c>
      <c r="S66" s="65">
        <f t="shared" si="12"/>
        <v>3571</v>
      </c>
      <c r="T66" s="64">
        <f t="shared" si="38"/>
        <v>0.21712328767123287</v>
      </c>
      <c r="U66" s="64">
        <f t="shared" si="39"/>
        <v>0.2731023102310231</v>
      </c>
      <c r="V66" s="64">
        <f t="shared" si="40"/>
        <v>0.24505901729343949</v>
      </c>
      <c r="W66" s="62">
        <f>W60+W61+W62+W63+W64+W65</f>
        <v>752</v>
      </c>
      <c r="X66" s="62">
        <f>X60+X61+X62+X63+X64+X65</f>
        <v>1085</v>
      </c>
      <c r="Y66" s="62">
        <f t="shared" si="14"/>
        <v>1837</v>
      </c>
      <c r="Z66" s="64">
        <f t="shared" si="18"/>
        <v>0.10301369863013699</v>
      </c>
      <c r="AA66" s="64">
        <f t="shared" si="19"/>
        <v>0.14920242024202421</v>
      </c>
      <c r="AB66" s="64">
        <f t="shared" si="20"/>
        <v>0.12606368377710678</v>
      </c>
    </row>
    <row r="67" spans="1:28" s="87" customFormat="1" ht="28.5" customHeight="1" x14ac:dyDescent="0.15">
      <c r="A67" s="22" t="s">
        <v>57</v>
      </c>
      <c r="B67" s="23">
        <f>E67+K67+Q67</f>
        <v>178</v>
      </c>
      <c r="C67" s="23">
        <f>F67+L67+R67</f>
        <v>207</v>
      </c>
      <c r="D67" s="24">
        <f t="shared" si="41"/>
        <v>385</v>
      </c>
      <c r="E67" s="25">
        <v>26</v>
      </c>
      <c r="F67" s="25">
        <v>35</v>
      </c>
      <c r="G67" s="24">
        <f t="shared" si="6"/>
        <v>61</v>
      </c>
      <c r="H67" s="26">
        <f t="shared" si="32"/>
        <v>0.14606741573033707</v>
      </c>
      <c r="I67" s="26">
        <f t="shared" si="33"/>
        <v>0.16908212560386474</v>
      </c>
      <c r="J67" s="26">
        <f t="shared" si="34"/>
        <v>0.15844155844155844</v>
      </c>
      <c r="K67" s="25">
        <v>102</v>
      </c>
      <c r="L67" s="25">
        <v>103</v>
      </c>
      <c r="M67" s="24">
        <f t="shared" si="9"/>
        <v>205</v>
      </c>
      <c r="N67" s="26">
        <f t="shared" si="35"/>
        <v>0.5730337078651685</v>
      </c>
      <c r="O67" s="26">
        <f t="shared" si="36"/>
        <v>0.49758454106280192</v>
      </c>
      <c r="P67" s="26">
        <f t="shared" si="37"/>
        <v>0.53246753246753242</v>
      </c>
      <c r="Q67" s="25">
        <v>50</v>
      </c>
      <c r="R67" s="25">
        <v>69</v>
      </c>
      <c r="S67" s="24">
        <f t="shared" si="12"/>
        <v>119</v>
      </c>
      <c r="T67" s="26">
        <f t="shared" si="38"/>
        <v>0.2808988764044944</v>
      </c>
      <c r="U67" s="26">
        <f t="shared" si="39"/>
        <v>0.33333333333333331</v>
      </c>
      <c r="V67" s="26">
        <f t="shared" si="40"/>
        <v>0.30909090909090908</v>
      </c>
      <c r="W67" s="34">
        <v>22</v>
      </c>
      <c r="X67" s="34">
        <v>43</v>
      </c>
      <c r="Y67" s="34">
        <f t="shared" si="14"/>
        <v>65</v>
      </c>
      <c r="Z67" s="26">
        <f t="shared" si="18"/>
        <v>0.12359550561797752</v>
      </c>
      <c r="AA67" s="26">
        <f t="shared" si="19"/>
        <v>0.20772946859903382</v>
      </c>
      <c r="AB67" s="26">
        <f t="shared" si="20"/>
        <v>0.16883116883116883</v>
      </c>
    </row>
    <row r="68" spans="1:28" s="87" customFormat="1" ht="28.5" customHeight="1" x14ac:dyDescent="0.15">
      <c r="A68" s="14" t="s">
        <v>58</v>
      </c>
      <c r="B68" s="15">
        <f>E68+K68+Q68</f>
        <v>579</v>
      </c>
      <c r="C68" s="15">
        <f>F68+L68+R68</f>
        <v>537</v>
      </c>
      <c r="D68" s="16">
        <f t="shared" si="41"/>
        <v>1116</v>
      </c>
      <c r="E68" s="16">
        <v>124</v>
      </c>
      <c r="F68" s="16">
        <v>88</v>
      </c>
      <c r="G68" s="16">
        <f t="shared" si="6"/>
        <v>212</v>
      </c>
      <c r="H68" s="17">
        <f t="shared" si="32"/>
        <v>0.21416234887737479</v>
      </c>
      <c r="I68" s="17">
        <f t="shared" si="33"/>
        <v>0.16387337057728119</v>
      </c>
      <c r="J68" s="17">
        <f t="shared" si="34"/>
        <v>0.18996415770609318</v>
      </c>
      <c r="K68" s="16">
        <v>355</v>
      </c>
      <c r="L68" s="16">
        <v>330</v>
      </c>
      <c r="M68" s="16">
        <f t="shared" si="9"/>
        <v>685</v>
      </c>
      <c r="N68" s="17">
        <f t="shared" si="35"/>
        <v>0.613126079447323</v>
      </c>
      <c r="O68" s="17">
        <f t="shared" si="36"/>
        <v>0.61452513966480449</v>
      </c>
      <c r="P68" s="17">
        <f t="shared" si="37"/>
        <v>0.61379928315412191</v>
      </c>
      <c r="Q68" s="16">
        <v>100</v>
      </c>
      <c r="R68" s="16">
        <v>119</v>
      </c>
      <c r="S68" s="16">
        <f t="shared" si="12"/>
        <v>219</v>
      </c>
      <c r="T68" s="17">
        <f t="shared" si="38"/>
        <v>0.17271157167530224</v>
      </c>
      <c r="U68" s="17">
        <f t="shared" si="39"/>
        <v>0.22160148975791433</v>
      </c>
      <c r="V68" s="17">
        <f t="shared" si="40"/>
        <v>0.19623655913978494</v>
      </c>
      <c r="W68" s="30">
        <v>42</v>
      </c>
      <c r="X68" s="30">
        <v>50</v>
      </c>
      <c r="Y68" s="30">
        <f t="shared" si="14"/>
        <v>92</v>
      </c>
      <c r="Z68" s="17">
        <f t="shared" si="18"/>
        <v>7.2538860103626937E-2</v>
      </c>
      <c r="AA68" s="17">
        <f t="shared" si="19"/>
        <v>9.3109869646182494E-2</v>
      </c>
      <c r="AB68" s="17">
        <f t="shared" si="20"/>
        <v>8.2437275985663083E-2</v>
      </c>
    </row>
    <row r="69" spans="1:28" s="87" customFormat="1" ht="28.5" customHeight="1" x14ac:dyDescent="0.15">
      <c r="A69" s="62" t="s">
        <v>102</v>
      </c>
      <c r="B69" s="63">
        <f>B67+B68</f>
        <v>757</v>
      </c>
      <c r="C69" s="63">
        <f>C67+C68</f>
        <v>744</v>
      </c>
      <c r="D69" s="63">
        <f>B69+C69</f>
        <v>1501</v>
      </c>
      <c r="E69" s="63">
        <f>E67+E68</f>
        <v>150</v>
      </c>
      <c r="F69" s="63">
        <f>F67+F68</f>
        <v>123</v>
      </c>
      <c r="G69" s="63">
        <f>E69+F69</f>
        <v>273</v>
      </c>
      <c r="H69" s="64">
        <f t="shared" si="32"/>
        <v>0.19815059445178335</v>
      </c>
      <c r="I69" s="64">
        <f t="shared" si="33"/>
        <v>0.16532258064516128</v>
      </c>
      <c r="J69" s="64">
        <f t="shared" si="34"/>
        <v>0.18187874750166555</v>
      </c>
      <c r="K69" s="63">
        <f>K67+K68</f>
        <v>457</v>
      </c>
      <c r="L69" s="63">
        <f>L67+L68</f>
        <v>433</v>
      </c>
      <c r="M69" s="63">
        <f>K69+L69</f>
        <v>890</v>
      </c>
      <c r="N69" s="64">
        <f t="shared" si="35"/>
        <v>0.60369881109643331</v>
      </c>
      <c r="O69" s="64">
        <f t="shared" si="36"/>
        <v>0.581989247311828</v>
      </c>
      <c r="P69" s="64">
        <f t="shared" si="37"/>
        <v>0.59293804130579608</v>
      </c>
      <c r="Q69" s="63">
        <f>Q67+Q68</f>
        <v>150</v>
      </c>
      <c r="R69" s="63">
        <f>R67+R68</f>
        <v>188</v>
      </c>
      <c r="S69" s="63">
        <f>Q69+R69</f>
        <v>338</v>
      </c>
      <c r="T69" s="64">
        <f t="shared" si="38"/>
        <v>0.19815059445178335</v>
      </c>
      <c r="U69" s="64">
        <f t="shared" si="39"/>
        <v>0.25268817204301075</v>
      </c>
      <c r="V69" s="64">
        <f t="shared" si="40"/>
        <v>0.22518321119253831</v>
      </c>
      <c r="W69" s="62">
        <f>W67+W68</f>
        <v>64</v>
      </c>
      <c r="X69" s="62">
        <f>X67+X68</f>
        <v>93</v>
      </c>
      <c r="Y69" s="62">
        <f>W69+X69</f>
        <v>157</v>
      </c>
      <c r="Z69" s="64">
        <f t="shared" si="18"/>
        <v>8.4544253632760899E-2</v>
      </c>
      <c r="AA69" s="64">
        <f t="shared" si="19"/>
        <v>0.125</v>
      </c>
      <c r="AB69" s="64">
        <f t="shared" si="20"/>
        <v>0.10459693537641572</v>
      </c>
    </row>
    <row r="70" spans="1:28" s="87" customFormat="1" ht="28.5" customHeight="1" x14ac:dyDescent="0.15">
      <c r="A70" s="27" t="s">
        <v>59</v>
      </c>
      <c r="B70" s="19">
        <f t="shared" ref="B70:B94" si="59">E70+K70+Q70</f>
        <v>344</v>
      </c>
      <c r="C70" s="19">
        <f t="shared" ref="C70:C94" si="60">F70+L70+R70</f>
        <v>324</v>
      </c>
      <c r="D70" s="20">
        <f>B70+C70</f>
        <v>668</v>
      </c>
      <c r="E70" s="20">
        <v>74</v>
      </c>
      <c r="F70" s="20">
        <v>49</v>
      </c>
      <c r="G70" s="20">
        <f>E70+F70</f>
        <v>123</v>
      </c>
      <c r="H70" s="28">
        <f t="shared" si="32"/>
        <v>0.21511627906976744</v>
      </c>
      <c r="I70" s="28">
        <f t="shared" si="33"/>
        <v>0.15123456790123457</v>
      </c>
      <c r="J70" s="28">
        <f t="shared" si="34"/>
        <v>0.18413173652694612</v>
      </c>
      <c r="K70" s="20">
        <v>216</v>
      </c>
      <c r="L70" s="20">
        <v>210</v>
      </c>
      <c r="M70" s="20">
        <f>K70+L70</f>
        <v>426</v>
      </c>
      <c r="N70" s="28">
        <f t="shared" si="35"/>
        <v>0.62790697674418605</v>
      </c>
      <c r="O70" s="28">
        <f t="shared" si="36"/>
        <v>0.64814814814814814</v>
      </c>
      <c r="P70" s="28">
        <f t="shared" si="37"/>
        <v>0.63772455089820357</v>
      </c>
      <c r="Q70" s="20">
        <v>54</v>
      </c>
      <c r="R70" s="20">
        <v>65</v>
      </c>
      <c r="S70" s="20">
        <f>Q70+R70</f>
        <v>119</v>
      </c>
      <c r="T70" s="28">
        <f t="shared" si="38"/>
        <v>0.15697674418604651</v>
      </c>
      <c r="U70" s="28">
        <f t="shared" si="39"/>
        <v>0.20061728395061729</v>
      </c>
      <c r="V70" s="28">
        <f t="shared" si="40"/>
        <v>0.17814371257485029</v>
      </c>
      <c r="W70" s="27">
        <v>28</v>
      </c>
      <c r="X70" s="27">
        <v>32</v>
      </c>
      <c r="Y70" s="27">
        <f>W70+X70</f>
        <v>60</v>
      </c>
      <c r="Z70" s="28">
        <f t="shared" si="18"/>
        <v>8.1395348837209308E-2</v>
      </c>
      <c r="AA70" s="28">
        <f t="shared" si="19"/>
        <v>9.8765432098765427E-2</v>
      </c>
      <c r="AB70" s="28">
        <f t="shared" si="20"/>
        <v>8.9820359281437126E-2</v>
      </c>
    </row>
    <row r="71" spans="1:28" s="87" customFormat="1" ht="28.5" customHeight="1" x14ac:dyDescent="0.15">
      <c r="A71" s="18" t="s">
        <v>60</v>
      </c>
      <c r="B71" s="19">
        <f t="shared" si="59"/>
        <v>285</v>
      </c>
      <c r="C71" s="19">
        <f t="shared" si="60"/>
        <v>282</v>
      </c>
      <c r="D71" s="20">
        <f t="shared" si="41"/>
        <v>567</v>
      </c>
      <c r="E71" s="29">
        <v>27</v>
      </c>
      <c r="F71" s="29">
        <v>25</v>
      </c>
      <c r="G71" s="20">
        <f t="shared" ref="G71:G124" si="61">E71+F71</f>
        <v>52</v>
      </c>
      <c r="H71" s="21">
        <f t="shared" si="32"/>
        <v>9.4736842105263161E-2</v>
      </c>
      <c r="I71" s="21">
        <f t="shared" si="33"/>
        <v>8.8652482269503549E-2</v>
      </c>
      <c r="J71" s="21">
        <f t="shared" si="34"/>
        <v>9.1710758377425039E-2</v>
      </c>
      <c r="K71" s="29">
        <v>182</v>
      </c>
      <c r="L71" s="29">
        <v>168</v>
      </c>
      <c r="M71" s="20">
        <f t="shared" ref="M71:M124" si="62">K71+L71</f>
        <v>350</v>
      </c>
      <c r="N71" s="21">
        <f t="shared" si="35"/>
        <v>0.63859649122807016</v>
      </c>
      <c r="O71" s="21">
        <f t="shared" si="36"/>
        <v>0.5957446808510638</v>
      </c>
      <c r="P71" s="21">
        <f t="shared" si="37"/>
        <v>0.61728395061728392</v>
      </c>
      <c r="Q71" s="29">
        <v>76</v>
      </c>
      <c r="R71" s="29">
        <v>89</v>
      </c>
      <c r="S71" s="20">
        <f t="shared" ref="S71:S124" si="63">Q71+R71</f>
        <v>165</v>
      </c>
      <c r="T71" s="21">
        <f t="shared" si="38"/>
        <v>0.26666666666666666</v>
      </c>
      <c r="U71" s="21">
        <f t="shared" si="39"/>
        <v>0.31560283687943264</v>
      </c>
      <c r="V71" s="21">
        <f t="shared" si="40"/>
        <v>0.29100529100529099</v>
      </c>
      <c r="W71" s="18">
        <v>38</v>
      </c>
      <c r="X71" s="18">
        <v>46</v>
      </c>
      <c r="Y71" s="18">
        <f t="shared" ref="Y71:Y124" si="64">W71+X71</f>
        <v>84</v>
      </c>
      <c r="Z71" s="21">
        <f t="shared" ref="Z71:AB121" si="65">W71/B71</f>
        <v>0.13333333333333333</v>
      </c>
      <c r="AA71" s="21">
        <f t="shared" si="65"/>
        <v>0.16312056737588654</v>
      </c>
      <c r="AB71" s="21">
        <f t="shared" si="65"/>
        <v>0.14814814814814814</v>
      </c>
    </row>
    <row r="72" spans="1:28" s="87" customFormat="1" ht="28.5" customHeight="1" x14ac:dyDescent="0.15">
      <c r="A72" s="22" t="s">
        <v>107</v>
      </c>
      <c r="B72" s="23">
        <f t="shared" si="59"/>
        <v>891</v>
      </c>
      <c r="C72" s="23">
        <f t="shared" si="60"/>
        <v>813</v>
      </c>
      <c r="D72" s="24">
        <f t="shared" si="41"/>
        <v>1704</v>
      </c>
      <c r="E72" s="25">
        <v>158</v>
      </c>
      <c r="F72" s="25">
        <v>144</v>
      </c>
      <c r="G72" s="24">
        <f t="shared" si="61"/>
        <v>302</v>
      </c>
      <c r="H72" s="26">
        <f t="shared" si="32"/>
        <v>0.17732884399551066</v>
      </c>
      <c r="I72" s="26">
        <f t="shared" si="33"/>
        <v>0.17712177121771217</v>
      </c>
      <c r="J72" s="26">
        <f t="shared" si="34"/>
        <v>0.17723004694835681</v>
      </c>
      <c r="K72" s="25">
        <v>563</v>
      </c>
      <c r="L72" s="25">
        <v>477</v>
      </c>
      <c r="M72" s="24">
        <f t="shared" si="62"/>
        <v>1040</v>
      </c>
      <c r="N72" s="26">
        <f t="shared" si="35"/>
        <v>0.63187429854096522</v>
      </c>
      <c r="O72" s="26">
        <f t="shared" si="36"/>
        <v>0.58671586715867163</v>
      </c>
      <c r="P72" s="26">
        <f t="shared" si="37"/>
        <v>0.61032863849765262</v>
      </c>
      <c r="Q72" s="25">
        <v>170</v>
      </c>
      <c r="R72" s="25">
        <v>192</v>
      </c>
      <c r="S72" s="24">
        <f t="shared" si="63"/>
        <v>362</v>
      </c>
      <c r="T72" s="26">
        <f t="shared" si="38"/>
        <v>0.19079685746352412</v>
      </c>
      <c r="U72" s="26">
        <f t="shared" si="39"/>
        <v>0.23616236162361623</v>
      </c>
      <c r="V72" s="26">
        <f t="shared" si="40"/>
        <v>0.21244131455399062</v>
      </c>
      <c r="W72" s="34">
        <v>83</v>
      </c>
      <c r="X72" s="34">
        <v>87</v>
      </c>
      <c r="Y72" s="34">
        <f t="shared" si="64"/>
        <v>170</v>
      </c>
      <c r="Z72" s="26">
        <f t="shared" si="65"/>
        <v>9.3153759820426493E-2</v>
      </c>
      <c r="AA72" s="26">
        <f t="shared" si="65"/>
        <v>0.1070110701107011</v>
      </c>
      <c r="AB72" s="26">
        <f t="shared" si="65"/>
        <v>9.9765258215962438E-2</v>
      </c>
    </row>
    <row r="73" spans="1:28" s="87" customFormat="1" ht="28.5" customHeight="1" x14ac:dyDescent="0.15">
      <c r="A73" s="10" t="s">
        <v>108</v>
      </c>
      <c r="B73" s="11">
        <f t="shared" si="59"/>
        <v>549</v>
      </c>
      <c r="C73" s="11">
        <f t="shared" si="60"/>
        <v>524</v>
      </c>
      <c r="D73" s="12">
        <f t="shared" si="41"/>
        <v>1073</v>
      </c>
      <c r="E73" s="12">
        <v>69</v>
      </c>
      <c r="F73" s="12">
        <v>48</v>
      </c>
      <c r="G73" s="12">
        <f t="shared" si="61"/>
        <v>117</v>
      </c>
      <c r="H73" s="13">
        <f t="shared" si="32"/>
        <v>0.12568306010928962</v>
      </c>
      <c r="I73" s="13">
        <f t="shared" ref="I73:J75" si="66">F73/C73</f>
        <v>9.1603053435114504E-2</v>
      </c>
      <c r="J73" s="13">
        <f t="shared" si="66"/>
        <v>0.10904007455731593</v>
      </c>
      <c r="K73" s="12">
        <v>313</v>
      </c>
      <c r="L73" s="12">
        <v>294</v>
      </c>
      <c r="M73" s="12">
        <f t="shared" si="62"/>
        <v>607</v>
      </c>
      <c r="N73" s="13">
        <f t="shared" ref="N73:P75" si="67">K73/B73</f>
        <v>0.57012750455373407</v>
      </c>
      <c r="O73" s="13">
        <f t="shared" si="67"/>
        <v>0.56106870229007633</v>
      </c>
      <c r="P73" s="13">
        <f t="shared" si="67"/>
        <v>0.56570363466915186</v>
      </c>
      <c r="Q73" s="12">
        <v>167</v>
      </c>
      <c r="R73" s="12">
        <v>182</v>
      </c>
      <c r="S73" s="12">
        <f t="shared" si="63"/>
        <v>349</v>
      </c>
      <c r="T73" s="13">
        <f t="shared" ref="T73:V75" si="68">Q73/B73</f>
        <v>0.30418943533697634</v>
      </c>
      <c r="U73" s="13">
        <f t="shared" si="68"/>
        <v>0.34732824427480918</v>
      </c>
      <c r="V73" s="13">
        <f t="shared" si="68"/>
        <v>0.32525629077353213</v>
      </c>
      <c r="W73" s="10">
        <v>82</v>
      </c>
      <c r="X73" s="10">
        <v>82</v>
      </c>
      <c r="Y73" s="10">
        <f t="shared" si="64"/>
        <v>164</v>
      </c>
      <c r="Z73" s="13">
        <f t="shared" si="65"/>
        <v>0.1493624772313297</v>
      </c>
      <c r="AA73" s="13">
        <f t="shared" si="65"/>
        <v>0.15648854961832062</v>
      </c>
      <c r="AB73" s="13">
        <f t="shared" si="65"/>
        <v>0.15284249767008387</v>
      </c>
    </row>
    <row r="74" spans="1:28" s="87" customFormat="1" ht="28.5" customHeight="1" x14ac:dyDescent="0.15">
      <c r="A74" s="27" t="s">
        <v>109</v>
      </c>
      <c r="B74" s="15">
        <f t="shared" si="59"/>
        <v>142</v>
      </c>
      <c r="C74" s="15">
        <f t="shared" si="60"/>
        <v>137</v>
      </c>
      <c r="D74" s="16">
        <f t="shared" si="41"/>
        <v>279</v>
      </c>
      <c r="E74" s="16">
        <v>11</v>
      </c>
      <c r="F74" s="16">
        <v>23</v>
      </c>
      <c r="G74" s="16">
        <f t="shared" si="61"/>
        <v>34</v>
      </c>
      <c r="H74" s="17">
        <f t="shared" si="32"/>
        <v>7.746478873239436E-2</v>
      </c>
      <c r="I74" s="17">
        <f t="shared" si="66"/>
        <v>0.16788321167883211</v>
      </c>
      <c r="J74" s="17">
        <f t="shared" si="66"/>
        <v>0.12186379928315412</v>
      </c>
      <c r="K74" s="16">
        <v>96</v>
      </c>
      <c r="L74" s="16">
        <v>71</v>
      </c>
      <c r="M74" s="16">
        <f t="shared" si="62"/>
        <v>167</v>
      </c>
      <c r="N74" s="17">
        <f t="shared" si="67"/>
        <v>0.676056338028169</v>
      </c>
      <c r="O74" s="17">
        <f t="shared" si="67"/>
        <v>0.51824817518248179</v>
      </c>
      <c r="P74" s="17">
        <f t="shared" si="67"/>
        <v>0.59856630824372759</v>
      </c>
      <c r="Q74" s="16">
        <v>35</v>
      </c>
      <c r="R74" s="16">
        <v>43</v>
      </c>
      <c r="S74" s="16">
        <f t="shared" si="63"/>
        <v>78</v>
      </c>
      <c r="T74" s="17">
        <f t="shared" si="68"/>
        <v>0.24647887323943662</v>
      </c>
      <c r="U74" s="17">
        <f t="shared" si="68"/>
        <v>0.31386861313868614</v>
      </c>
      <c r="V74" s="17">
        <f t="shared" si="68"/>
        <v>0.27956989247311825</v>
      </c>
      <c r="W74" s="30">
        <v>16</v>
      </c>
      <c r="X74" s="30">
        <v>17</v>
      </c>
      <c r="Y74" s="30">
        <f t="shared" si="64"/>
        <v>33</v>
      </c>
      <c r="Z74" s="17">
        <f t="shared" si="65"/>
        <v>0.11267605633802817</v>
      </c>
      <c r="AA74" s="17">
        <f t="shared" si="65"/>
        <v>0.12408759124087591</v>
      </c>
      <c r="AB74" s="17">
        <f t="shared" si="65"/>
        <v>0.11827956989247312</v>
      </c>
    </row>
    <row r="75" spans="1:28" s="87" customFormat="1" ht="28.5" customHeight="1" x14ac:dyDescent="0.15">
      <c r="A75" s="66" t="s">
        <v>110</v>
      </c>
      <c r="B75" s="67">
        <f>B72+B73+B74</f>
        <v>1582</v>
      </c>
      <c r="C75" s="67">
        <f>C72+C73+C74</f>
        <v>1474</v>
      </c>
      <c r="D75" s="65">
        <f>B75+C75</f>
        <v>3056</v>
      </c>
      <c r="E75" s="67">
        <f>E72+E73+E74</f>
        <v>238</v>
      </c>
      <c r="F75" s="67">
        <f>F72+F73+F74</f>
        <v>215</v>
      </c>
      <c r="G75" s="65">
        <f>E75+F75</f>
        <v>453</v>
      </c>
      <c r="H75" s="68">
        <f>E75/B75</f>
        <v>0.15044247787610621</v>
      </c>
      <c r="I75" s="68">
        <f t="shared" si="66"/>
        <v>0.14586160108548168</v>
      </c>
      <c r="J75" s="68">
        <f t="shared" si="66"/>
        <v>0.1482329842931937</v>
      </c>
      <c r="K75" s="67">
        <f>K72+K73+K74</f>
        <v>972</v>
      </c>
      <c r="L75" s="67">
        <f>L72+L73+L74</f>
        <v>842</v>
      </c>
      <c r="M75" s="65">
        <f>K75+L75</f>
        <v>1814</v>
      </c>
      <c r="N75" s="68">
        <f t="shared" si="67"/>
        <v>0.61441213653603033</v>
      </c>
      <c r="O75" s="68">
        <f t="shared" si="67"/>
        <v>0.57123473541383984</v>
      </c>
      <c r="P75" s="68">
        <f t="shared" si="67"/>
        <v>0.59358638743455494</v>
      </c>
      <c r="Q75" s="67">
        <f>Q72+Q73+Q74</f>
        <v>372</v>
      </c>
      <c r="R75" s="67">
        <f>R72+R73+R74</f>
        <v>417</v>
      </c>
      <c r="S75" s="65">
        <f>Q75+R75</f>
        <v>789</v>
      </c>
      <c r="T75" s="68">
        <f t="shared" si="68"/>
        <v>0.23514538558786346</v>
      </c>
      <c r="U75" s="68">
        <f t="shared" si="68"/>
        <v>0.28290366350067842</v>
      </c>
      <c r="V75" s="68">
        <f t="shared" si="68"/>
        <v>0.2581806282722513</v>
      </c>
      <c r="W75" s="62">
        <f>W72+W73+W74</f>
        <v>181</v>
      </c>
      <c r="X75" s="62">
        <f>X72+X73+X74</f>
        <v>186</v>
      </c>
      <c r="Y75" s="62">
        <f>W75+X75</f>
        <v>367</v>
      </c>
      <c r="Z75" s="68">
        <f t="shared" si="65"/>
        <v>0.11441213653603034</v>
      </c>
      <c r="AA75" s="68">
        <f t="shared" si="65"/>
        <v>0.12618724559023067</v>
      </c>
      <c r="AB75" s="68">
        <f t="shared" si="65"/>
        <v>0.12009162303664922</v>
      </c>
    </row>
    <row r="76" spans="1:28" s="87" customFormat="1" ht="28.5" customHeight="1" x14ac:dyDescent="0.15">
      <c r="A76" s="34" t="s">
        <v>127</v>
      </c>
      <c r="B76" s="35">
        <f t="shared" ref="B76:B81" si="69">E76+K76+Q76</f>
        <v>97</v>
      </c>
      <c r="C76" s="35">
        <f t="shared" ref="C76:C81" si="70">F76+L76+R76</f>
        <v>100</v>
      </c>
      <c r="D76" s="36">
        <f t="shared" si="41"/>
        <v>197</v>
      </c>
      <c r="E76" s="36">
        <v>4</v>
      </c>
      <c r="F76" s="36">
        <v>3</v>
      </c>
      <c r="G76" s="36">
        <f t="shared" si="61"/>
        <v>7</v>
      </c>
      <c r="H76" s="37">
        <f t="shared" ref="H76:H81" si="71">E76/B76</f>
        <v>4.1237113402061855E-2</v>
      </c>
      <c r="I76" s="37">
        <f t="shared" ref="I76:I82" si="72">F76/C76</f>
        <v>0.03</v>
      </c>
      <c r="J76" s="37">
        <f t="shared" ref="J76:J82" si="73">G76/D76</f>
        <v>3.553299492385787E-2</v>
      </c>
      <c r="K76" s="36">
        <v>60</v>
      </c>
      <c r="L76" s="36">
        <v>58</v>
      </c>
      <c r="M76" s="36">
        <f t="shared" si="62"/>
        <v>118</v>
      </c>
      <c r="N76" s="37">
        <f t="shared" ref="N76:N82" si="74">K76/B76</f>
        <v>0.61855670103092786</v>
      </c>
      <c r="O76" s="37">
        <f t="shared" ref="O76:O82" si="75">L76/C76</f>
        <v>0.57999999999999996</v>
      </c>
      <c r="P76" s="37">
        <f t="shared" ref="P76:P82" si="76">M76/D76</f>
        <v>0.59898477157360408</v>
      </c>
      <c r="Q76" s="36">
        <v>33</v>
      </c>
      <c r="R76" s="36">
        <v>39</v>
      </c>
      <c r="S76" s="36">
        <f t="shared" si="63"/>
        <v>72</v>
      </c>
      <c r="T76" s="37">
        <f t="shared" ref="T76:T82" si="77">Q76/B76</f>
        <v>0.34020618556701032</v>
      </c>
      <c r="U76" s="37">
        <f t="shared" ref="U76:U82" si="78">R76/C76</f>
        <v>0.39</v>
      </c>
      <c r="V76" s="37">
        <f t="shared" ref="V76:V82" si="79">S76/D76</f>
        <v>0.36548223350253806</v>
      </c>
      <c r="W76" s="34">
        <v>7</v>
      </c>
      <c r="X76" s="34">
        <v>14</v>
      </c>
      <c r="Y76" s="34">
        <f t="shared" si="64"/>
        <v>21</v>
      </c>
      <c r="Z76" s="37">
        <f t="shared" ref="Z76:Z82" si="80">W76/B76</f>
        <v>7.2164948453608241E-2</v>
      </c>
      <c r="AA76" s="37">
        <f t="shared" ref="AA76:AA82" si="81">X76/C76</f>
        <v>0.14000000000000001</v>
      </c>
      <c r="AB76" s="37">
        <f t="shared" ref="AB76:AB82" si="82">Y76/D76</f>
        <v>0.1065989847715736</v>
      </c>
    </row>
    <row r="77" spans="1:28" s="87" customFormat="1" ht="28.5" customHeight="1" x14ac:dyDescent="0.15">
      <c r="A77" s="10" t="s">
        <v>128</v>
      </c>
      <c r="B77" s="11">
        <f t="shared" si="69"/>
        <v>455</v>
      </c>
      <c r="C77" s="11">
        <f t="shared" si="70"/>
        <v>455</v>
      </c>
      <c r="D77" s="12">
        <f t="shared" si="41"/>
        <v>910</v>
      </c>
      <c r="E77" s="12">
        <v>100</v>
      </c>
      <c r="F77" s="12">
        <v>75</v>
      </c>
      <c r="G77" s="12">
        <f t="shared" si="61"/>
        <v>175</v>
      </c>
      <c r="H77" s="13">
        <f t="shared" si="71"/>
        <v>0.21978021978021978</v>
      </c>
      <c r="I77" s="13">
        <f t="shared" si="72"/>
        <v>0.16483516483516483</v>
      </c>
      <c r="J77" s="13">
        <f t="shared" si="73"/>
        <v>0.19230769230769232</v>
      </c>
      <c r="K77" s="12">
        <v>271</v>
      </c>
      <c r="L77" s="12">
        <v>274</v>
      </c>
      <c r="M77" s="12">
        <f t="shared" si="62"/>
        <v>545</v>
      </c>
      <c r="N77" s="13">
        <f t="shared" si="74"/>
        <v>0.5956043956043956</v>
      </c>
      <c r="O77" s="13">
        <f t="shared" si="75"/>
        <v>0.60219780219780217</v>
      </c>
      <c r="P77" s="13">
        <f t="shared" si="76"/>
        <v>0.59890109890109888</v>
      </c>
      <c r="Q77" s="12">
        <v>84</v>
      </c>
      <c r="R77" s="12">
        <v>106</v>
      </c>
      <c r="S77" s="12">
        <f t="shared" si="63"/>
        <v>190</v>
      </c>
      <c r="T77" s="13">
        <f t="shared" si="77"/>
        <v>0.18461538461538463</v>
      </c>
      <c r="U77" s="13">
        <f t="shared" si="78"/>
        <v>0.23296703296703297</v>
      </c>
      <c r="V77" s="13">
        <f t="shared" si="79"/>
        <v>0.2087912087912088</v>
      </c>
      <c r="W77" s="10">
        <v>41</v>
      </c>
      <c r="X77" s="10">
        <v>51</v>
      </c>
      <c r="Y77" s="10">
        <f t="shared" si="64"/>
        <v>92</v>
      </c>
      <c r="Z77" s="13">
        <f t="shared" si="80"/>
        <v>9.0109890109890109E-2</v>
      </c>
      <c r="AA77" s="13">
        <f t="shared" si="81"/>
        <v>0.11208791208791209</v>
      </c>
      <c r="AB77" s="13">
        <f t="shared" si="82"/>
        <v>0.1010989010989011</v>
      </c>
    </row>
    <row r="78" spans="1:28" s="87" customFormat="1" ht="28.5" customHeight="1" x14ac:dyDescent="0.15">
      <c r="A78" s="10" t="s">
        <v>129</v>
      </c>
      <c r="B78" s="11">
        <f t="shared" si="69"/>
        <v>537</v>
      </c>
      <c r="C78" s="11">
        <f t="shared" si="70"/>
        <v>499</v>
      </c>
      <c r="D78" s="12">
        <f t="shared" si="41"/>
        <v>1036</v>
      </c>
      <c r="E78" s="12">
        <v>100</v>
      </c>
      <c r="F78" s="12">
        <v>94</v>
      </c>
      <c r="G78" s="12">
        <f t="shared" si="61"/>
        <v>194</v>
      </c>
      <c r="H78" s="13">
        <f t="shared" si="71"/>
        <v>0.18621973929236499</v>
      </c>
      <c r="I78" s="13">
        <f t="shared" si="72"/>
        <v>0.18837675350701402</v>
      </c>
      <c r="J78" s="13">
        <f t="shared" si="73"/>
        <v>0.18725868725868725</v>
      </c>
      <c r="K78" s="12">
        <v>334</v>
      </c>
      <c r="L78" s="12">
        <v>278</v>
      </c>
      <c r="M78" s="12">
        <f t="shared" si="62"/>
        <v>612</v>
      </c>
      <c r="N78" s="13">
        <f t="shared" si="74"/>
        <v>0.62197392923649908</v>
      </c>
      <c r="O78" s="13">
        <f t="shared" si="75"/>
        <v>0.55711422845691383</v>
      </c>
      <c r="P78" s="13">
        <f t="shared" si="76"/>
        <v>0.59073359073359077</v>
      </c>
      <c r="Q78" s="12">
        <v>103</v>
      </c>
      <c r="R78" s="12">
        <v>127</v>
      </c>
      <c r="S78" s="12">
        <f t="shared" si="63"/>
        <v>230</v>
      </c>
      <c r="T78" s="13">
        <f t="shared" si="77"/>
        <v>0.19180633147113593</v>
      </c>
      <c r="U78" s="13">
        <f t="shared" si="78"/>
        <v>0.25450901803607212</v>
      </c>
      <c r="V78" s="13">
        <f t="shared" si="79"/>
        <v>0.22200772200772201</v>
      </c>
      <c r="W78" s="10">
        <v>48</v>
      </c>
      <c r="X78" s="10">
        <v>49</v>
      </c>
      <c r="Y78" s="10">
        <f t="shared" si="64"/>
        <v>97</v>
      </c>
      <c r="Z78" s="13">
        <f t="shared" si="80"/>
        <v>8.9385474860335198E-2</v>
      </c>
      <c r="AA78" s="13">
        <f t="shared" si="81"/>
        <v>9.8196392785571143E-2</v>
      </c>
      <c r="AB78" s="13">
        <f t="shared" si="82"/>
        <v>9.3629343629343623E-2</v>
      </c>
    </row>
    <row r="79" spans="1:28" s="87" customFormat="1" ht="28.5" customHeight="1" x14ac:dyDescent="0.15">
      <c r="A79" s="10" t="s">
        <v>130</v>
      </c>
      <c r="B79" s="11">
        <f t="shared" si="69"/>
        <v>3</v>
      </c>
      <c r="C79" s="11">
        <f t="shared" si="70"/>
        <v>15</v>
      </c>
      <c r="D79" s="12">
        <f t="shared" si="41"/>
        <v>18</v>
      </c>
      <c r="E79" s="12">
        <v>0</v>
      </c>
      <c r="F79" s="12">
        <v>0</v>
      </c>
      <c r="G79" s="12">
        <f t="shared" si="61"/>
        <v>0</v>
      </c>
      <c r="H79" s="13">
        <f t="shared" si="71"/>
        <v>0</v>
      </c>
      <c r="I79" s="13">
        <f t="shared" si="72"/>
        <v>0</v>
      </c>
      <c r="J79" s="13">
        <f t="shared" si="73"/>
        <v>0</v>
      </c>
      <c r="K79" s="12">
        <v>0</v>
      </c>
      <c r="L79" s="12">
        <v>0</v>
      </c>
      <c r="M79" s="12">
        <f t="shared" si="62"/>
        <v>0</v>
      </c>
      <c r="N79" s="13">
        <f t="shared" si="74"/>
        <v>0</v>
      </c>
      <c r="O79" s="13">
        <f t="shared" si="75"/>
        <v>0</v>
      </c>
      <c r="P79" s="13">
        <f t="shared" si="76"/>
        <v>0</v>
      </c>
      <c r="Q79" s="12">
        <v>3</v>
      </c>
      <c r="R79" s="12">
        <v>15</v>
      </c>
      <c r="S79" s="12">
        <f t="shared" si="63"/>
        <v>18</v>
      </c>
      <c r="T79" s="13">
        <f>Q79/B79</f>
        <v>1</v>
      </c>
      <c r="U79" s="13">
        <f>R79/C79</f>
        <v>1</v>
      </c>
      <c r="V79" s="13">
        <f>S79/D79</f>
        <v>1</v>
      </c>
      <c r="W79" s="10">
        <v>3</v>
      </c>
      <c r="X79" s="10">
        <v>15</v>
      </c>
      <c r="Y79" s="10">
        <f t="shared" si="64"/>
        <v>18</v>
      </c>
      <c r="Z79" s="13">
        <f t="shared" si="80"/>
        <v>1</v>
      </c>
      <c r="AA79" s="13">
        <f t="shared" si="81"/>
        <v>1</v>
      </c>
      <c r="AB79" s="13">
        <f t="shared" si="82"/>
        <v>1</v>
      </c>
    </row>
    <row r="80" spans="1:28" s="87" customFormat="1" ht="28.5" customHeight="1" x14ac:dyDescent="0.15">
      <c r="A80" s="10" t="s">
        <v>131</v>
      </c>
      <c r="B80" s="11">
        <f t="shared" si="69"/>
        <v>167</v>
      </c>
      <c r="C80" s="11">
        <f t="shared" si="70"/>
        <v>150</v>
      </c>
      <c r="D80" s="12">
        <f t="shared" si="41"/>
        <v>317</v>
      </c>
      <c r="E80" s="12">
        <v>13</v>
      </c>
      <c r="F80" s="12">
        <v>11</v>
      </c>
      <c r="G80" s="12">
        <f t="shared" si="61"/>
        <v>24</v>
      </c>
      <c r="H80" s="13">
        <f t="shared" si="71"/>
        <v>7.7844311377245512E-2</v>
      </c>
      <c r="I80" s="13">
        <f t="shared" si="72"/>
        <v>7.3333333333333334E-2</v>
      </c>
      <c r="J80" s="13">
        <f t="shared" si="73"/>
        <v>7.5709779179810727E-2</v>
      </c>
      <c r="K80" s="12">
        <v>116</v>
      </c>
      <c r="L80" s="12">
        <v>97</v>
      </c>
      <c r="M80" s="12">
        <f t="shared" si="62"/>
        <v>213</v>
      </c>
      <c r="N80" s="13">
        <f t="shared" si="74"/>
        <v>0.69461077844311381</v>
      </c>
      <c r="O80" s="13">
        <f t="shared" si="75"/>
        <v>0.64666666666666661</v>
      </c>
      <c r="P80" s="13">
        <f t="shared" si="76"/>
        <v>0.67192429022082023</v>
      </c>
      <c r="Q80" s="12">
        <v>38</v>
      </c>
      <c r="R80" s="12">
        <v>42</v>
      </c>
      <c r="S80" s="12">
        <f t="shared" si="63"/>
        <v>80</v>
      </c>
      <c r="T80" s="13">
        <f t="shared" si="77"/>
        <v>0.22754491017964071</v>
      </c>
      <c r="U80" s="13">
        <f t="shared" si="78"/>
        <v>0.28000000000000003</v>
      </c>
      <c r="V80" s="13">
        <f t="shared" si="79"/>
        <v>0.25236593059936907</v>
      </c>
      <c r="W80" s="10">
        <v>15</v>
      </c>
      <c r="X80" s="10">
        <v>29</v>
      </c>
      <c r="Y80" s="10">
        <f t="shared" si="64"/>
        <v>44</v>
      </c>
      <c r="Z80" s="13">
        <f t="shared" si="80"/>
        <v>8.9820359281437126E-2</v>
      </c>
      <c r="AA80" s="13">
        <f t="shared" si="81"/>
        <v>0.19333333333333333</v>
      </c>
      <c r="AB80" s="13">
        <f t="shared" si="82"/>
        <v>0.13880126182965299</v>
      </c>
    </row>
    <row r="81" spans="1:28" s="87" customFormat="1" ht="28.5" customHeight="1" x14ac:dyDescent="0.15">
      <c r="A81" s="27" t="s">
        <v>132</v>
      </c>
      <c r="B81" s="19">
        <f t="shared" si="69"/>
        <v>822</v>
      </c>
      <c r="C81" s="19">
        <f t="shared" si="70"/>
        <v>708</v>
      </c>
      <c r="D81" s="20">
        <f t="shared" si="41"/>
        <v>1530</v>
      </c>
      <c r="E81" s="20">
        <v>100</v>
      </c>
      <c r="F81" s="20">
        <v>85</v>
      </c>
      <c r="G81" s="20">
        <f t="shared" si="61"/>
        <v>185</v>
      </c>
      <c r="H81" s="28">
        <f t="shared" si="71"/>
        <v>0.12165450121654502</v>
      </c>
      <c r="I81" s="28">
        <f t="shared" si="72"/>
        <v>0.12005649717514125</v>
      </c>
      <c r="J81" s="17">
        <f t="shared" si="73"/>
        <v>0.12091503267973856</v>
      </c>
      <c r="K81" s="20">
        <v>554</v>
      </c>
      <c r="L81" s="20">
        <v>429</v>
      </c>
      <c r="M81" s="20">
        <f t="shared" si="62"/>
        <v>983</v>
      </c>
      <c r="N81" s="28">
        <f t="shared" si="74"/>
        <v>0.67396593673965932</v>
      </c>
      <c r="O81" s="28">
        <f t="shared" si="75"/>
        <v>0.60593220338983056</v>
      </c>
      <c r="P81" s="28">
        <f t="shared" si="76"/>
        <v>0.642483660130719</v>
      </c>
      <c r="Q81" s="20">
        <v>168</v>
      </c>
      <c r="R81" s="20">
        <v>194</v>
      </c>
      <c r="S81" s="20">
        <f t="shared" si="63"/>
        <v>362</v>
      </c>
      <c r="T81" s="28">
        <f t="shared" si="77"/>
        <v>0.20437956204379562</v>
      </c>
      <c r="U81" s="28">
        <f t="shared" si="78"/>
        <v>0.27401129943502822</v>
      </c>
      <c r="V81" s="28">
        <f t="shared" si="79"/>
        <v>0.23660130718954248</v>
      </c>
      <c r="W81" s="30">
        <v>72</v>
      </c>
      <c r="X81" s="30">
        <v>101</v>
      </c>
      <c r="Y81" s="30">
        <f t="shared" si="64"/>
        <v>173</v>
      </c>
      <c r="Z81" s="28">
        <f t="shared" si="80"/>
        <v>8.7591240875912413E-2</v>
      </c>
      <c r="AA81" s="28">
        <f t="shared" si="81"/>
        <v>0.14265536723163841</v>
      </c>
      <c r="AB81" s="28">
        <f t="shared" si="82"/>
        <v>0.1130718954248366</v>
      </c>
    </row>
    <row r="82" spans="1:28" s="87" customFormat="1" ht="28.5" customHeight="1" x14ac:dyDescent="0.15">
      <c r="A82" s="62" t="s">
        <v>133</v>
      </c>
      <c r="B82" s="63">
        <f>B76+B77+B78+B79+B80+B81</f>
        <v>2081</v>
      </c>
      <c r="C82" s="63">
        <f>C76+C77+C78+C79+C80+C81</f>
        <v>1927</v>
      </c>
      <c r="D82" s="63">
        <f t="shared" si="41"/>
        <v>4008</v>
      </c>
      <c r="E82" s="63">
        <f>E76+E77+E78+E79+E80+E81</f>
        <v>317</v>
      </c>
      <c r="F82" s="63">
        <f>F76+F77+F78+F79+F80+F81</f>
        <v>268</v>
      </c>
      <c r="G82" s="63">
        <f t="shared" si="61"/>
        <v>585</v>
      </c>
      <c r="H82" s="64">
        <f>E82/B82</f>
        <v>0.15233061028351755</v>
      </c>
      <c r="I82" s="64">
        <f t="shared" si="72"/>
        <v>0.13907628437986508</v>
      </c>
      <c r="J82" s="64">
        <f t="shared" si="73"/>
        <v>0.14595808383233533</v>
      </c>
      <c r="K82" s="63">
        <f>K76+K77+K78+K79+K80+K81</f>
        <v>1335</v>
      </c>
      <c r="L82" s="63">
        <f>L76+L77+L78+L79+L80+L81</f>
        <v>1136</v>
      </c>
      <c r="M82" s="63">
        <f t="shared" si="62"/>
        <v>2471</v>
      </c>
      <c r="N82" s="64">
        <f t="shared" si="74"/>
        <v>0.64151850072080729</v>
      </c>
      <c r="O82" s="64">
        <f t="shared" si="75"/>
        <v>0.58951738453554747</v>
      </c>
      <c r="P82" s="64">
        <f t="shared" si="76"/>
        <v>0.61651696606786432</v>
      </c>
      <c r="Q82" s="63">
        <f>Q76+Q77+Q78+Q79+Q80+Q81</f>
        <v>429</v>
      </c>
      <c r="R82" s="63">
        <f>R76+R77+R78+R79+R80+R81</f>
        <v>523</v>
      </c>
      <c r="S82" s="63">
        <f t="shared" si="63"/>
        <v>952</v>
      </c>
      <c r="T82" s="64">
        <f t="shared" si="77"/>
        <v>0.20615088899567516</v>
      </c>
      <c r="U82" s="64">
        <f t="shared" si="78"/>
        <v>0.27140633108458745</v>
      </c>
      <c r="V82" s="64">
        <f t="shared" si="79"/>
        <v>0.2375249500998004</v>
      </c>
      <c r="W82" s="62">
        <f>W76+W77+W78+W79+W80+W81</f>
        <v>186</v>
      </c>
      <c r="X82" s="62">
        <f>X76+X77+X78+X79+X80+X81</f>
        <v>259</v>
      </c>
      <c r="Y82" s="62">
        <f t="shared" si="64"/>
        <v>445</v>
      </c>
      <c r="Z82" s="64">
        <f t="shared" si="80"/>
        <v>8.9380105718404615E-2</v>
      </c>
      <c r="AA82" s="64">
        <f t="shared" si="81"/>
        <v>0.1344058121432278</v>
      </c>
      <c r="AB82" s="64">
        <f t="shared" si="82"/>
        <v>0.11102794411177645</v>
      </c>
    </row>
    <row r="83" spans="1:28" s="87" customFormat="1" ht="28.5" customHeight="1" x14ac:dyDescent="0.15">
      <c r="A83" s="22" t="s">
        <v>91</v>
      </c>
      <c r="B83" s="23">
        <f t="shared" ref="B83:C85" si="83">E83+K83+Q83</f>
        <v>333</v>
      </c>
      <c r="C83" s="23">
        <f t="shared" si="83"/>
        <v>363</v>
      </c>
      <c r="D83" s="24">
        <f>B83+C83</f>
        <v>696</v>
      </c>
      <c r="E83" s="25">
        <v>60</v>
      </c>
      <c r="F83" s="25">
        <v>63</v>
      </c>
      <c r="G83" s="24">
        <f>E83+F83</f>
        <v>123</v>
      </c>
      <c r="H83" s="26">
        <f t="shared" ref="H83:J85" si="84">E83/B83</f>
        <v>0.18018018018018017</v>
      </c>
      <c r="I83" s="26">
        <f t="shared" si="84"/>
        <v>0.17355371900826447</v>
      </c>
      <c r="J83" s="26">
        <f t="shared" si="84"/>
        <v>0.17672413793103448</v>
      </c>
      <c r="K83" s="25">
        <v>212</v>
      </c>
      <c r="L83" s="25">
        <v>218</v>
      </c>
      <c r="M83" s="24">
        <f>K83+L83</f>
        <v>430</v>
      </c>
      <c r="N83" s="26">
        <f t="shared" ref="N83:O85" si="85">K83/B83</f>
        <v>0.63663663663663661</v>
      </c>
      <c r="O83" s="26">
        <f t="shared" si="85"/>
        <v>0.60055096418732778</v>
      </c>
      <c r="P83" s="26">
        <f>M83/D83</f>
        <v>0.61781609195402298</v>
      </c>
      <c r="Q83" s="25">
        <v>61</v>
      </c>
      <c r="R83" s="25">
        <v>82</v>
      </c>
      <c r="S83" s="24">
        <f>Q83+R83</f>
        <v>143</v>
      </c>
      <c r="T83" s="26">
        <f t="shared" ref="T83:V85" si="86">Q83/B83</f>
        <v>0.18318318318318319</v>
      </c>
      <c r="U83" s="26">
        <f t="shared" si="86"/>
        <v>0.22589531680440772</v>
      </c>
      <c r="V83" s="26">
        <f t="shared" si="86"/>
        <v>0.20545977011494254</v>
      </c>
      <c r="W83" s="34">
        <v>25</v>
      </c>
      <c r="X83" s="34">
        <v>42</v>
      </c>
      <c r="Y83" s="34">
        <f>W83+X83</f>
        <v>67</v>
      </c>
      <c r="Z83" s="26">
        <f t="shared" si="65"/>
        <v>7.5075075075075076E-2</v>
      </c>
      <c r="AA83" s="26">
        <f t="shared" si="65"/>
        <v>0.11570247933884298</v>
      </c>
      <c r="AB83" s="26">
        <f t="shared" si="65"/>
        <v>9.6264367816091947E-2</v>
      </c>
    </row>
    <row r="84" spans="1:28" s="87" customFormat="1" ht="28.5" customHeight="1" x14ac:dyDescent="0.15">
      <c r="A84" s="10" t="s">
        <v>92</v>
      </c>
      <c r="B84" s="11">
        <f t="shared" si="83"/>
        <v>520</v>
      </c>
      <c r="C84" s="11">
        <f t="shared" si="83"/>
        <v>518</v>
      </c>
      <c r="D84" s="12">
        <f>B84+C84</f>
        <v>1038</v>
      </c>
      <c r="E84" s="12">
        <v>85</v>
      </c>
      <c r="F84" s="12">
        <v>98</v>
      </c>
      <c r="G84" s="12">
        <f>E84+F84</f>
        <v>183</v>
      </c>
      <c r="H84" s="13">
        <f t="shared" si="84"/>
        <v>0.16346153846153846</v>
      </c>
      <c r="I84" s="13">
        <f t="shared" si="84"/>
        <v>0.1891891891891892</v>
      </c>
      <c r="J84" s="13">
        <f t="shared" si="84"/>
        <v>0.17630057803468208</v>
      </c>
      <c r="K84" s="12">
        <v>331</v>
      </c>
      <c r="L84" s="12">
        <v>291</v>
      </c>
      <c r="M84" s="12">
        <f>K84+L84</f>
        <v>622</v>
      </c>
      <c r="N84" s="13">
        <f t="shared" si="85"/>
        <v>0.6365384615384615</v>
      </c>
      <c r="O84" s="13">
        <f t="shared" si="85"/>
        <v>0.56177606177606176</v>
      </c>
      <c r="P84" s="13">
        <f>M84/D84</f>
        <v>0.59922928709055878</v>
      </c>
      <c r="Q84" s="12">
        <v>104</v>
      </c>
      <c r="R84" s="12">
        <v>129</v>
      </c>
      <c r="S84" s="12">
        <f>Q84+R84</f>
        <v>233</v>
      </c>
      <c r="T84" s="13">
        <f t="shared" si="86"/>
        <v>0.2</v>
      </c>
      <c r="U84" s="13">
        <f t="shared" si="86"/>
        <v>0.24903474903474904</v>
      </c>
      <c r="V84" s="13">
        <f t="shared" si="86"/>
        <v>0.22447013487475914</v>
      </c>
      <c r="W84" s="10">
        <v>46</v>
      </c>
      <c r="X84" s="10">
        <v>54</v>
      </c>
      <c r="Y84" s="10">
        <f>W84+X84</f>
        <v>100</v>
      </c>
      <c r="Z84" s="13">
        <f t="shared" si="65"/>
        <v>8.8461538461538466E-2</v>
      </c>
      <c r="AA84" s="13">
        <f t="shared" si="65"/>
        <v>0.10424710424710425</v>
      </c>
      <c r="AB84" s="13">
        <f t="shared" si="65"/>
        <v>9.6339113680154145E-2</v>
      </c>
    </row>
    <row r="85" spans="1:28" s="87" customFormat="1" ht="28.5" customHeight="1" x14ac:dyDescent="0.15">
      <c r="A85" s="27" t="s">
        <v>93</v>
      </c>
      <c r="B85" s="19">
        <f t="shared" si="83"/>
        <v>698</v>
      </c>
      <c r="C85" s="19">
        <f t="shared" si="83"/>
        <v>677</v>
      </c>
      <c r="D85" s="20">
        <f>B85+C85</f>
        <v>1375</v>
      </c>
      <c r="E85" s="20">
        <v>105</v>
      </c>
      <c r="F85" s="20">
        <v>90</v>
      </c>
      <c r="G85" s="20">
        <f>E85+F85</f>
        <v>195</v>
      </c>
      <c r="H85" s="28">
        <f t="shared" si="84"/>
        <v>0.1504297994269341</v>
      </c>
      <c r="I85" s="28">
        <f t="shared" si="84"/>
        <v>0.13293943870014771</v>
      </c>
      <c r="J85" s="28">
        <f t="shared" si="84"/>
        <v>0.14181818181818182</v>
      </c>
      <c r="K85" s="20">
        <v>457</v>
      </c>
      <c r="L85" s="20">
        <v>431</v>
      </c>
      <c r="M85" s="20">
        <f>K85+L85</f>
        <v>888</v>
      </c>
      <c r="N85" s="28">
        <f t="shared" si="85"/>
        <v>0.6547277936962751</v>
      </c>
      <c r="O85" s="28">
        <f t="shared" si="85"/>
        <v>0.63663220088626293</v>
      </c>
      <c r="P85" s="28">
        <f>M85/D85</f>
        <v>0.64581818181818185</v>
      </c>
      <c r="Q85" s="20">
        <v>136</v>
      </c>
      <c r="R85" s="20">
        <v>156</v>
      </c>
      <c r="S85" s="20">
        <f>Q85+R85</f>
        <v>292</v>
      </c>
      <c r="T85" s="28">
        <f t="shared" si="86"/>
        <v>0.19484240687679083</v>
      </c>
      <c r="U85" s="28">
        <f t="shared" si="86"/>
        <v>0.23042836041358936</v>
      </c>
      <c r="V85" s="28">
        <f t="shared" si="86"/>
        <v>0.21236363636363637</v>
      </c>
      <c r="W85" s="30">
        <v>56</v>
      </c>
      <c r="X85" s="30">
        <v>69</v>
      </c>
      <c r="Y85" s="30">
        <f>W85+X85</f>
        <v>125</v>
      </c>
      <c r="Z85" s="28">
        <f t="shared" si="65"/>
        <v>8.0229226361031525E-2</v>
      </c>
      <c r="AA85" s="28">
        <f t="shared" si="65"/>
        <v>0.10192023633677991</v>
      </c>
      <c r="AB85" s="28">
        <f t="shared" si="65"/>
        <v>9.0909090909090912E-2</v>
      </c>
    </row>
    <row r="86" spans="1:28" s="87" customFormat="1" ht="28.5" customHeight="1" x14ac:dyDescent="0.15">
      <c r="A86" s="62" t="s">
        <v>100</v>
      </c>
      <c r="B86" s="67">
        <f>B83+B84+B85</f>
        <v>1551</v>
      </c>
      <c r="C86" s="67">
        <f>C83+C84+C85</f>
        <v>1558</v>
      </c>
      <c r="D86" s="65">
        <f t="shared" si="41"/>
        <v>3109</v>
      </c>
      <c r="E86" s="63">
        <f>E83+E84+E85</f>
        <v>250</v>
      </c>
      <c r="F86" s="63">
        <f>F83+F84+F85</f>
        <v>251</v>
      </c>
      <c r="G86" s="65">
        <f t="shared" si="61"/>
        <v>501</v>
      </c>
      <c r="H86" s="64">
        <f>E86/B86</f>
        <v>0.16118633139909735</v>
      </c>
      <c r="I86" s="64">
        <f t="shared" ref="I86:I110" si="87">F86/C86</f>
        <v>0.16110397946084723</v>
      </c>
      <c r="J86" s="64">
        <f t="shared" ref="J86:J110" si="88">G86/D86</f>
        <v>0.16114506272113219</v>
      </c>
      <c r="K86" s="63">
        <f>K83+K84+K85</f>
        <v>1000</v>
      </c>
      <c r="L86" s="63">
        <f>L83+L84+L85</f>
        <v>940</v>
      </c>
      <c r="M86" s="65">
        <f t="shared" si="62"/>
        <v>1940</v>
      </c>
      <c r="N86" s="64">
        <f t="shared" ref="N86:N110" si="89">K86/B86</f>
        <v>0.64474532559638942</v>
      </c>
      <c r="O86" s="64">
        <f t="shared" ref="O86:O110" si="90">L86/C86</f>
        <v>0.6033376123234917</v>
      </c>
      <c r="P86" s="64">
        <f t="shared" ref="P86:P110" si="91">M86/D86</f>
        <v>0.62399485365069152</v>
      </c>
      <c r="Q86" s="63">
        <f>Q83+Q84+Q85</f>
        <v>301</v>
      </c>
      <c r="R86" s="63">
        <f>R83+R84+R85</f>
        <v>367</v>
      </c>
      <c r="S86" s="65">
        <f t="shared" si="63"/>
        <v>668</v>
      </c>
      <c r="T86" s="64">
        <f t="shared" ref="T86:T110" si="92">Q86/B86</f>
        <v>0.19406834300451323</v>
      </c>
      <c r="U86" s="64">
        <f t="shared" ref="U86:U110" si="93">R86/C86</f>
        <v>0.2355584082156611</v>
      </c>
      <c r="V86" s="64">
        <f t="shared" ref="V86:V110" si="94">S86/D86</f>
        <v>0.21486008362817627</v>
      </c>
      <c r="W86" s="62">
        <f>W83+W84+W85</f>
        <v>127</v>
      </c>
      <c r="X86" s="62">
        <f>X83+X84+X85</f>
        <v>165</v>
      </c>
      <c r="Y86" s="62">
        <f t="shared" si="64"/>
        <v>292</v>
      </c>
      <c r="Z86" s="64">
        <f t="shared" si="65"/>
        <v>8.1882656350741462E-2</v>
      </c>
      <c r="AA86" s="64">
        <f t="shared" si="65"/>
        <v>0.10590500641848524</v>
      </c>
      <c r="AB86" s="64">
        <f t="shared" si="65"/>
        <v>9.3920874879382443E-2</v>
      </c>
    </row>
    <row r="87" spans="1:28" s="87" customFormat="1" ht="28.5" customHeight="1" x14ac:dyDescent="0.15">
      <c r="A87" s="18" t="s">
        <v>61</v>
      </c>
      <c r="B87" s="19">
        <f>E87+K87+Q87</f>
        <v>153</v>
      </c>
      <c r="C87" s="19">
        <f t="shared" si="60"/>
        <v>171</v>
      </c>
      <c r="D87" s="20">
        <f t="shared" ref="D87:D110" si="95">B87+C87</f>
        <v>324</v>
      </c>
      <c r="E87" s="29">
        <v>31</v>
      </c>
      <c r="F87" s="29">
        <v>20</v>
      </c>
      <c r="G87" s="20">
        <f t="shared" si="61"/>
        <v>51</v>
      </c>
      <c r="H87" s="21">
        <f t="shared" ref="H87:H110" si="96">E87/B87</f>
        <v>0.20261437908496732</v>
      </c>
      <c r="I87" s="21">
        <f t="shared" si="87"/>
        <v>0.11695906432748537</v>
      </c>
      <c r="J87" s="21">
        <f t="shared" si="88"/>
        <v>0.15740740740740741</v>
      </c>
      <c r="K87" s="29">
        <v>85</v>
      </c>
      <c r="L87" s="29">
        <v>93</v>
      </c>
      <c r="M87" s="20">
        <f t="shared" si="62"/>
        <v>178</v>
      </c>
      <c r="N87" s="21">
        <f t="shared" si="89"/>
        <v>0.55555555555555558</v>
      </c>
      <c r="O87" s="21">
        <f t="shared" si="90"/>
        <v>0.54385964912280704</v>
      </c>
      <c r="P87" s="21">
        <f t="shared" si="91"/>
        <v>0.54938271604938271</v>
      </c>
      <c r="Q87" s="29">
        <v>37</v>
      </c>
      <c r="R87" s="29">
        <v>58</v>
      </c>
      <c r="S87" s="20">
        <f t="shared" si="63"/>
        <v>95</v>
      </c>
      <c r="T87" s="21">
        <f t="shared" si="92"/>
        <v>0.24183006535947713</v>
      </c>
      <c r="U87" s="21">
        <f t="shared" si="93"/>
        <v>0.33918128654970758</v>
      </c>
      <c r="V87" s="21">
        <f t="shared" si="94"/>
        <v>0.2932098765432099</v>
      </c>
      <c r="W87" s="42">
        <v>23</v>
      </c>
      <c r="X87" s="42">
        <v>40</v>
      </c>
      <c r="Y87" s="42">
        <f t="shared" si="64"/>
        <v>63</v>
      </c>
      <c r="Z87" s="21">
        <f t="shared" si="65"/>
        <v>0.15032679738562091</v>
      </c>
      <c r="AA87" s="21">
        <f t="shared" si="65"/>
        <v>0.23391812865497075</v>
      </c>
      <c r="AB87" s="21">
        <f t="shared" si="65"/>
        <v>0.19444444444444445</v>
      </c>
    </row>
    <row r="88" spans="1:28" s="87" customFormat="1" ht="28.5" customHeight="1" x14ac:dyDescent="0.15">
      <c r="A88" s="18" t="s">
        <v>62</v>
      </c>
      <c r="B88" s="38">
        <f t="shared" si="59"/>
        <v>1122</v>
      </c>
      <c r="C88" s="38">
        <f t="shared" si="60"/>
        <v>1088</v>
      </c>
      <c r="D88" s="29">
        <f t="shared" si="95"/>
        <v>2210</v>
      </c>
      <c r="E88" s="29">
        <v>106</v>
      </c>
      <c r="F88" s="29">
        <v>115</v>
      </c>
      <c r="G88" s="29">
        <f t="shared" si="61"/>
        <v>221</v>
      </c>
      <c r="H88" s="21">
        <f t="shared" si="96"/>
        <v>9.4474153297682703E-2</v>
      </c>
      <c r="I88" s="21">
        <f t="shared" si="87"/>
        <v>0.10569852941176471</v>
      </c>
      <c r="J88" s="21">
        <f t="shared" si="88"/>
        <v>0.1</v>
      </c>
      <c r="K88" s="29">
        <v>661</v>
      </c>
      <c r="L88" s="29">
        <v>568</v>
      </c>
      <c r="M88" s="29">
        <f t="shared" si="62"/>
        <v>1229</v>
      </c>
      <c r="N88" s="21">
        <f t="shared" si="89"/>
        <v>0.589126559714795</v>
      </c>
      <c r="O88" s="21">
        <f t="shared" si="90"/>
        <v>0.5220588235294118</v>
      </c>
      <c r="P88" s="21">
        <f t="shared" si="91"/>
        <v>0.5561085972850679</v>
      </c>
      <c r="Q88" s="29">
        <v>355</v>
      </c>
      <c r="R88" s="29">
        <v>405</v>
      </c>
      <c r="S88" s="29">
        <f t="shared" si="63"/>
        <v>760</v>
      </c>
      <c r="T88" s="21">
        <f t="shared" si="92"/>
        <v>0.31639928698752229</v>
      </c>
      <c r="U88" s="21">
        <f t="shared" si="93"/>
        <v>0.37224264705882354</v>
      </c>
      <c r="V88" s="21">
        <f t="shared" si="94"/>
        <v>0.34389140271493213</v>
      </c>
      <c r="W88" s="18">
        <v>173</v>
      </c>
      <c r="X88" s="18">
        <v>210</v>
      </c>
      <c r="Y88" s="18">
        <f t="shared" si="64"/>
        <v>383</v>
      </c>
      <c r="Z88" s="21">
        <f t="shared" si="65"/>
        <v>0.15418894830659535</v>
      </c>
      <c r="AA88" s="21">
        <f t="shared" si="65"/>
        <v>0.19301470588235295</v>
      </c>
      <c r="AB88" s="21">
        <f t="shared" si="65"/>
        <v>0.17330316742081447</v>
      </c>
    </row>
    <row r="89" spans="1:28" s="87" customFormat="1" ht="28.5" customHeight="1" x14ac:dyDescent="0.15">
      <c r="A89" s="34" t="s">
        <v>63</v>
      </c>
      <c r="B89" s="35">
        <f t="shared" si="59"/>
        <v>100</v>
      </c>
      <c r="C89" s="35">
        <f t="shared" si="60"/>
        <v>98</v>
      </c>
      <c r="D89" s="36">
        <f t="shared" si="95"/>
        <v>198</v>
      </c>
      <c r="E89" s="36">
        <v>11</v>
      </c>
      <c r="F89" s="36">
        <v>12</v>
      </c>
      <c r="G89" s="36">
        <f t="shared" si="61"/>
        <v>23</v>
      </c>
      <c r="H89" s="37">
        <f t="shared" si="96"/>
        <v>0.11</v>
      </c>
      <c r="I89" s="37">
        <f t="shared" si="87"/>
        <v>0.12244897959183673</v>
      </c>
      <c r="J89" s="37">
        <f t="shared" si="88"/>
        <v>0.11616161616161616</v>
      </c>
      <c r="K89" s="36">
        <v>53</v>
      </c>
      <c r="L89" s="36">
        <v>53</v>
      </c>
      <c r="M89" s="36">
        <f t="shared" si="62"/>
        <v>106</v>
      </c>
      <c r="N89" s="37">
        <f t="shared" si="89"/>
        <v>0.53</v>
      </c>
      <c r="O89" s="37">
        <f t="shared" si="90"/>
        <v>0.54081632653061229</v>
      </c>
      <c r="P89" s="37">
        <f t="shared" si="91"/>
        <v>0.53535353535353536</v>
      </c>
      <c r="Q89" s="36">
        <v>36</v>
      </c>
      <c r="R89" s="36">
        <v>33</v>
      </c>
      <c r="S89" s="36">
        <f t="shared" si="63"/>
        <v>69</v>
      </c>
      <c r="T89" s="37">
        <f t="shared" si="92"/>
        <v>0.36</v>
      </c>
      <c r="U89" s="37">
        <f t="shared" si="93"/>
        <v>0.33673469387755101</v>
      </c>
      <c r="V89" s="37">
        <f t="shared" si="94"/>
        <v>0.34848484848484851</v>
      </c>
      <c r="W89" s="34">
        <v>18</v>
      </c>
      <c r="X89" s="34">
        <v>15</v>
      </c>
      <c r="Y89" s="34">
        <f t="shared" si="64"/>
        <v>33</v>
      </c>
      <c r="Z89" s="37">
        <f t="shared" si="65"/>
        <v>0.18</v>
      </c>
      <c r="AA89" s="37">
        <f t="shared" si="65"/>
        <v>0.15306122448979592</v>
      </c>
      <c r="AB89" s="37">
        <f t="shared" si="65"/>
        <v>0.16666666666666666</v>
      </c>
    </row>
    <row r="90" spans="1:28" s="87" customFormat="1" ht="28.5" customHeight="1" x14ac:dyDescent="0.15">
      <c r="A90" s="10" t="s">
        <v>64</v>
      </c>
      <c r="B90" s="11">
        <f t="shared" si="59"/>
        <v>850</v>
      </c>
      <c r="C90" s="11">
        <f t="shared" si="60"/>
        <v>815</v>
      </c>
      <c r="D90" s="12">
        <f t="shared" si="95"/>
        <v>1665</v>
      </c>
      <c r="E90" s="12">
        <v>111</v>
      </c>
      <c r="F90" s="12">
        <v>114</v>
      </c>
      <c r="G90" s="12">
        <f t="shared" si="61"/>
        <v>225</v>
      </c>
      <c r="H90" s="13">
        <f t="shared" si="96"/>
        <v>0.13058823529411764</v>
      </c>
      <c r="I90" s="13">
        <f t="shared" si="87"/>
        <v>0.13987730061349693</v>
      </c>
      <c r="J90" s="13">
        <f t="shared" si="88"/>
        <v>0.13513513513513514</v>
      </c>
      <c r="K90" s="12">
        <v>552</v>
      </c>
      <c r="L90" s="12">
        <v>487</v>
      </c>
      <c r="M90" s="12">
        <f t="shared" si="62"/>
        <v>1039</v>
      </c>
      <c r="N90" s="13">
        <f t="shared" si="89"/>
        <v>0.64941176470588236</v>
      </c>
      <c r="O90" s="13">
        <f t="shared" si="90"/>
        <v>0.59754601226993864</v>
      </c>
      <c r="P90" s="13">
        <f t="shared" si="91"/>
        <v>0.62402402402402402</v>
      </c>
      <c r="Q90" s="12">
        <v>187</v>
      </c>
      <c r="R90" s="12">
        <v>214</v>
      </c>
      <c r="S90" s="12">
        <f t="shared" si="63"/>
        <v>401</v>
      </c>
      <c r="T90" s="13">
        <f t="shared" si="92"/>
        <v>0.22</v>
      </c>
      <c r="U90" s="13">
        <f t="shared" si="93"/>
        <v>0.2625766871165644</v>
      </c>
      <c r="V90" s="13">
        <f t="shared" si="94"/>
        <v>0.24084084084084084</v>
      </c>
      <c r="W90" s="10">
        <v>88</v>
      </c>
      <c r="X90" s="10">
        <v>114</v>
      </c>
      <c r="Y90" s="10">
        <f t="shared" si="64"/>
        <v>202</v>
      </c>
      <c r="Z90" s="13">
        <f t="shared" si="65"/>
        <v>0.10352941176470588</v>
      </c>
      <c r="AA90" s="13">
        <f t="shared" si="65"/>
        <v>0.13987730061349693</v>
      </c>
      <c r="AB90" s="13">
        <f t="shared" si="65"/>
        <v>0.12132132132132133</v>
      </c>
    </row>
    <row r="91" spans="1:28" s="87" customFormat="1" ht="28.5" customHeight="1" x14ac:dyDescent="0.15">
      <c r="A91" s="10" t="s">
        <v>65</v>
      </c>
      <c r="B91" s="11">
        <f t="shared" si="59"/>
        <v>605</v>
      </c>
      <c r="C91" s="11">
        <f t="shared" si="60"/>
        <v>555</v>
      </c>
      <c r="D91" s="12">
        <f t="shared" si="95"/>
        <v>1160</v>
      </c>
      <c r="E91" s="12">
        <v>99</v>
      </c>
      <c r="F91" s="12">
        <v>95</v>
      </c>
      <c r="G91" s="12">
        <f t="shared" si="61"/>
        <v>194</v>
      </c>
      <c r="H91" s="13">
        <f t="shared" si="96"/>
        <v>0.16363636363636364</v>
      </c>
      <c r="I91" s="13">
        <f t="shared" si="87"/>
        <v>0.17117117117117117</v>
      </c>
      <c r="J91" s="13">
        <f t="shared" si="88"/>
        <v>0.16724137931034483</v>
      </c>
      <c r="K91" s="12">
        <v>385</v>
      </c>
      <c r="L91" s="12">
        <v>331</v>
      </c>
      <c r="M91" s="12">
        <f t="shared" si="62"/>
        <v>716</v>
      </c>
      <c r="N91" s="13">
        <f t="shared" si="89"/>
        <v>0.63636363636363635</v>
      </c>
      <c r="O91" s="13">
        <f t="shared" si="90"/>
        <v>0.59639639639639641</v>
      </c>
      <c r="P91" s="13">
        <f t="shared" si="91"/>
        <v>0.61724137931034484</v>
      </c>
      <c r="Q91" s="12">
        <v>121</v>
      </c>
      <c r="R91" s="12">
        <v>129</v>
      </c>
      <c r="S91" s="12">
        <f t="shared" si="63"/>
        <v>250</v>
      </c>
      <c r="T91" s="13">
        <f t="shared" si="92"/>
        <v>0.2</v>
      </c>
      <c r="U91" s="13">
        <f t="shared" si="93"/>
        <v>0.23243243243243245</v>
      </c>
      <c r="V91" s="13">
        <f t="shared" si="94"/>
        <v>0.21551724137931033</v>
      </c>
      <c r="W91" s="10">
        <v>52</v>
      </c>
      <c r="X91" s="10">
        <v>50</v>
      </c>
      <c r="Y91" s="10">
        <f t="shared" si="64"/>
        <v>102</v>
      </c>
      <c r="Z91" s="13">
        <f t="shared" si="65"/>
        <v>8.5950413223140495E-2</v>
      </c>
      <c r="AA91" s="13">
        <f t="shared" si="65"/>
        <v>9.0090090090090086E-2</v>
      </c>
      <c r="AB91" s="13">
        <f t="shared" si="65"/>
        <v>8.7931034482758616E-2</v>
      </c>
    </row>
    <row r="92" spans="1:28" s="87" customFormat="1" ht="28.5" customHeight="1" x14ac:dyDescent="0.15">
      <c r="A92" s="10" t="s">
        <v>66</v>
      </c>
      <c r="B92" s="11">
        <f t="shared" si="59"/>
        <v>600</v>
      </c>
      <c r="C92" s="11">
        <f t="shared" si="60"/>
        <v>589</v>
      </c>
      <c r="D92" s="12">
        <f t="shared" si="95"/>
        <v>1189</v>
      </c>
      <c r="E92" s="12">
        <v>48</v>
      </c>
      <c r="F92" s="12">
        <v>67</v>
      </c>
      <c r="G92" s="12">
        <f t="shared" si="61"/>
        <v>115</v>
      </c>
      <c r="H92" s="13">
        <f t="shared" si="96"/>
        <v>0.08</v>
      </c>
      <c r="I92" s="13">
        <f t="shared" si="87"/>
        <v>0.11375212224108659</v>
      </c>
      <c r="J92" s="13">
        <f t="shared" si="88"/>
        <v>9.6719932716568549E-2</v>
      </c>
      <c r="K92" s="12">
        <v>385</v>
      </c>
      <c r="L92" s="12">
        <v>318</v>
      </c>
      <c r="M92" s="12">
        <f t="shared" si="62"/>
        <v>703</v>
      </c>
      <c r="N92" s="13">
        <f t="shared" si="89"/>
        <v>0.64166666666666672</v>
      </c>
      <c r="O92" s="13">
        <f t="shared" si="90"/>
        <v>0.53989813242784379</v>
      </c>
      <c r="P92" s="13">
        <f t="shared" si="91"/>
        <v>0.59125315391084943</v>
      </c>
      <c r="Q92" s="12">
        <v>167</v>
      </c>
      <c r="R92" s="12">
        <v>204</v>
      </c>
      <c r="S92" s="12">
        <f t="shared" si="63"/>
        <v>371</v>
      </c>
      <c r="T92" s="13">
        <f t="shared" si="92"/>
        <v>0.27833333333333332</v>
      </c>
      <c r="U92" s="13">
        <f t="shared" si="93"/>
        <v>0.3463497453310696</v>
      </c>
      <c r="V92" s="13">
        <f t="shared" si="94"/>
        <v>0.31202691337258198</v>
      </c>
      <c r="W92" s="10">
        <v>89</v>
      </c>
      <c r="X92" s="10">
        <v>119</v>
      </c>
      <c r="Y92" s="10">
        <f t="shared" si="64"/>
        <v>208</v>
      </c>
      <c r="Z92" s="13">
        <f t="shared" si="65"/>
        <v>0.14833333333333334</v>
      </c>
      <c r="AA92" s="13">
        <f t="shared" si="65"/>
        <v>0.20203735144312393</v>
      </c>
      <c r="AB92" s="13">
        <f t="shared" si="65"/>
        <v>0.17493692178301093</v>
      </c>
    </row>
    <row r="93" spans="1:28" s="87" customFormat="1" ht="28.5" customHeight="1" x14ac:dyDescent="0.15">
      <c r="A93" s="10" t="s">
        <v>67</v>
      </c>
      <c r="B93" s="11">
        <f t="shared" si="59"/>
        <v>471</v>
      </c>
      <c r="C93" s="11">
        <f t="shared" si="60"/>
        <v>438</v>
      </c>
      <c r="D93" s="12">
        <f t="shared" si="95"/>
        <v>909</v>
      </c>
      <c r="E93" s="12">
        <v>62</v>
      </c>
      <c r="F93" s="12">
        <v>56</v>
      </c>
      <c r="G93" s="12">
        <f t="shared" si="61"/>
        <v>118</v>
      </c>
      <c r="H93" s="13">
        <f t="shared" si="96"/>
        <v>0.1316348195329087</v>
      </c>
      <c r="I93" s="13">
        <f t="shared" si="87"/>
        <v>0.12785388127853881</v>
      </c>
      <c r="J93" s="13">
        <f t="shared" si="88"/>
        <v>0.12981298129812982</v>
      </c>
      <c r="K93" s="12">
        <v>309</v>
      </c>
      <c r="L93" s="12">
        <v>268</v>
      </c>
      <c r="M93" s="12">
        <f t="shared" si="62"/>
        <v>577</v>
      </c>
      <c r="N93" s="13">
        <f t="shared" si="89"/>
        <v>0.6560509554140127</v>
      </c>
      <c r="O93" s="13">
        <f t="shared" si="90"/>
        <v>0.61187214611872143</v>
      </c>
      <c r="P93" s="13">
        <f t="shared" si="91"/>
        <v>0.63476347634763475</v>
      </c>
      <c r="Q93" s="12">
        <v>100</v>
      </c>
      <c r="R93" s="12">
        <v>114</v>
      </c>
      <c r="S93" s="12">
        <f t="shared" si="63"/>
        <v>214</v>
      </c>
      <c r="T93" s="13">
        <f t="shared" si="92"/>
        <v>0.21231422505307856</v>
      </c>
      <c r="U93" s="13">
        <f t="shared" si="93"/>
        <v>0.26027397260273971</v>
      </c>
      <c r="V93" s="13">
        <f t="shared" si="94"/>
        <v>0.23542354235423543</v>
      </c>
      <c r="W93" s="10">
        <v>48</v>
      </c>
      <c r="X93" s="10">
        <v>54</v>
      </c>
      <c r="Y93" s="10">
        <f t="shared" si="64"/>
        <v>102</v>
      </c>
      <c r="Z93" s="13">
        <f t="shared" si="65"/>
        <v>0.10191082802547771</v>
      </c>
      <c r="AA93" s="13">
        <f t="shared" si="65"/>
        <v>0.12328767123287671</v>
      </c>
      <c r="AB93" s="13">
        <f t="shared" si="65"/>
        <v>0.11221122112211221</v>
      </c>
    </row>
    <row r="94" spans="1:28" s="87" customFormat="1" ht="28.5" customHeight="1" x14ac:dyDescent="0.15">
      <c r="A94" s="27" t="s">
        <v>68</v>
      </c>
      <c r="B94" s="19">
        <f t="shared" si="59"/>
        <v>265</v>
      </c>
      <c r="C94" s="19">
        <f t="shared" si="60"/>
        <v>213</v>
      </c>
      <c r="D94" s="20">
        <f t="shared" si="95"/>
        <v>478</v>
      </c>
      <c r="E94" s="20">
        <v>31</v>
      </c>
      <c r="F94" s="20">
        <v>21</v>
      </c>
      <c r="G94" s="20">
        <f t="shared" si="61"/>
        <v>52</v>
      </c>
      <c r="H94" s="28">
        <f t="shared" si="96"/>
        <v>0.1169811320754717</v>
      </c>
      <c r="I94" s="28">
        <f t="shared" si="87"/>
        <v>9.8591549295774641E-2</v>
      </c>
      <c r="J94" s="28">
        <f t="shared" si="88"/>
        <v>0.10878661087866109</v>
      </c>
      <c r="K94" s="20">
        <v>172</v>
      </c>
      <c r="L94" s="20">
        <v>116</v>
      </c>
      <c r="M94" s="20">
        <f t="shared" si="62"/>
        <v>288</v>
      </c>
      <c r="N94" s="28">
        <f t="shared" si="89"/>
        <v>0.64905660377358487</v>
      </c>
      <c r="O94" s="28">
        <f t="shared" si="90"/>
        <v>0.54460093896713613</v>
      </c>
      <c r="P94" s="28">
        <f t="shared" si="91"/>
        <v>0.60251046025104604</v>
      </c>
      <c r="Q94" s="20">
        <v>62</v>
      </c>
      <c r="R94" s="20">
        <v>76</v>
      </c>
      <c r="S94" s="20">
        <f t="shared" si="63"/>
        <v>138</v>
      </c>
      <c r="T94" s="28">
        <f t="shared" si="92"/>
        <v>0.2339622641509434</v>
      </c>
      <c r="U94" s="28">
        <f t="shared" si="93"/>
        <v>0.35680751173708919</v>
      </c>
      <c r="V94" s="28">
        <f t="shared" si="94"/>
        <v>0.28870292887029286</v>
      </c>
      <c r="W94" s="30">
        <v>35</v>
      </c>
      <c r="X94" s="30">
        <v>48</v>
      </c>
      <c r="Y94" s="30">
        <f t="shared" si="64"/>
        <v>83</v>
      </c>
      <c r="Z94" s="28">
        <f t="shared" si="65"/>
        <v>0.13207547169811321</v>
      </c>
      <c r="AA94" s="28">
        <f t="shared" si="65"/>
        <v>0.22535211267605634</v>
      </c>
      <c r="AB94" s="28">
        <f t="shared" si="65"/>
        <v>0.17364016736401675</v>
      </c>
    </row>
    <row r="95" spans="1:28" s="87" customFormat="1" ht="28.5" customHeight="1" x14ac:dyDescent="0.15">
      <c r="A95" s="62" t="s">
        <v>103</v>
      </c>
      <c r="B95" s="63">
        <f>B89+B90+B91+B92+B93+B94</f>
        <v>2891</v>
      </c>
      <c r="C95" s="63">
        <f>C89+C90+C91+C92+C93+C94</f>
        <v>2708</v>
      </c>
      <c r="D95" s="63">
        <f t="shared" si="95"/>
        <v>5599</v>
      </c>
      <c r="E95" s="63">
        <f>E89+E90+E91+E92+E93+E94</f>
        <v>362</v>
      </c>
      <c r="F95" s="63">
        <f>F89+F90+F91+F92+F93+F94</f>
        <v>365</v>
      </c>
      <c r="G95" s="63">
        <f t="shared" si="61"/>
        <v>727</v>
      </c>
      <c r="H95" s="64">
        <f>E95/B95</f>
        <v>0.12521618817018332</v>
      </c>
      <c r="I95" s="64">
        <f t="shared" si="87"/>
        <v>0.13478581979320531</v>
      </c>
      <c r="J95" s="64">
        <f t="shared" si="88"/>
        <v>0.12984461510984105</v>
      </c>
      <c r="K95" s="63">
        <f>K89+K90+K91+K92+K93+K94</f>
        <v>1856</v>
      </c>
      <c r="L95" s="63">
        <f>L89+L90+L91+L92+L93+L94</f>
        <v>1573</v>
      </c>
      <c r="M95" s="63">
        <f t="shared" si="62"/>
        <v>3429</v>
      </c>
      <c r="N95" s="64">
        <f t="shared" si="89"/>
        <v>0.64199239017640952</v>
      </c>
      <c r="O95" s="64">
        <f t="shared" si="90"/>
        <v>0.58087149187592324</v>
      </c>
      <c r="P95" s="64">
        <f t="shared" si="91"/>
        <v>0.6124307912127166</v>
      </c>
      <c r="Q95" s="63">
        <f>Q89+Q90+Q91+Q92+Q93+Q94</f>
        <v>673</v>
      </c>
      <c r="R95" s="63">
        <f>R89+R90+R91+R92+R93+R94</f>
        <v>770</v>
      </c>
      <c r="S95" s="63">
        <f t="shared" si="63"/>
        <v>1443</v>
      </c>
      <c r="T95" s="64">
        <f t="shared" si="92"/>
        <v>0.23279142165340713</v>
      </c>
      <c r="U95" s="64">
        <f t="shared" si="93"/>
        <v>0.28434268833087151</v>
      </c>
      <c r="V95" s="64">
        <f t="shared" si="94"/>
        <v>0.25772459367744238</v>
      </c>
      <c r="W95" s="62">
        <f>W89+W90+W91+W92+W93+W94</f>
        <v>330</v>
      </c>
      <c r="X95" s="62">
        <f>X89+X90+X91+X92+X93+X94</f>
        <v>400</v>
      </c>
      <c r="Y95" s="62">
        <f t="shared" si="64"/>
        <v>730</v>
      </c>
      <c r="Z95" s="64">
        <f t="shared" si="65"/>
        <v>0.11414735385679696</v>
      </c>
      <c r="AA95" s="64">
        <f t="shared" si="65"/>
        <v>0.14771048744460857</v>
      </c>
      <c r="AB95" s="64">
        <f t="shared" si="65"/>
        <v>0.13038042507590641</v>
      </c>
    </row>
    <row r="96" spans="1:28" s="87" customFormat="1" ht="28.5" customHeight="1" x14ac:dyDescent="0.15">
      <c r="A96" s="27" t="s">
        <v>69</v>
      </c>
      <c r="B96" s="19">
        <f t="shared" ref="B96:C99" si="97">E96+K96+Q96</f>
        <v>613</v>
      </c>
      <c r="C96" s="19">
        <f t="shared" si="97"/>
        <v>653</v>
      </c>
      <c r="D96" s="20">
        <f t="shared" si="95"/>
        <v>1266</v>
      </c>
      <c r="E96" s="20">
        <v>93</v>
      </c>
      <c r="F96" s="20">
        <v>64</v>
      </c>
      <c r="G96" s="20">
        <f t="shared" si="61"/>
        <v>157</v>
      </c>
      <c r="H96" s="28">
        <f t="shared" si="96"/>
        <v>0.15171288743882544</v>
      </c>
      <c r="I96" s="28">
        <f t="shared" si="87"/>
        <v>9.8009188361408886E-2</v>
      </c>
      <c r="J96" s="28">
        <f t="shared" si="88"/>
        <v>0.1240126382306477</v>
      </c>
      <c r="K96" s="20">
        <v>291</v>
      </c>
      <c r="L96" s="20">
        <v>313</v>
      </c>
      <c r="M96" s="20">
        <f t="shared" si="62"/>
        <v>604</v>
      </c>
      <c r="N96" s="28">
        <f t="shared" si="89"/>
        <v>0.47471451876019577</v>
      </c>
      <c r="O96" s="28">
        <f t="shared" si="90"/>
        <v>0.47932618683001532</v>
      </c>
      <c r="P96" s="28">
        <f t="shared" si="91"/>
        <v>0.47709320695102686</v>
      </c>
      <c r="Q96" s="20">
        <v>229</v>
      </c>
      <c r="R96" s="20">
        <v>276</v>
      </c>
      <c r="S96" s="20">
        <f t="shared" si="63"/>
        <v>505</v>
      </c>
      <c r="T96" s="28">
        <f t="shared" si="92"/>
        <v>0.37357259380097879</v>
      </c>
      <c r="U96" s="28">
        <f t="shared" si="93"/>
        <v>0.42266462480857581</v>
      </c>
      <c r="V96" s="28">
        <f t="shared" si="94"/>
        <v>0.39889415481832541</v>
      </c>
      <c r="W96" s="18">
        <v>147</v>
      </c>
      <c r="X96" s="18">
        <v>149</v>
      </c>
      <c r="Y96" s="18">
        <f t="shared" si="64"/>
        <v>296</v>
      </c>
      <c r="Z96" s="28">
        <f t="shared" si="65"/>
        <v>0.23980424143556281</v>
      </c>
      <c r="AA96" s="28">
        <f t="shared" si="65"/>
        <v>0.22817764165390506</v>
      </c>
      <c r="AB96" s="28">
        <f t="shared" si="65"/>
        <v>0.23380726698262244</v>
      </c>
    </row>
    <row r="97" spans="1:28" s="87" customFormat="1" ht="28.5" customHeight="1" x14ac:dyDescent="0.15">
      <c r="A97" s="22" t="s">
        <v>70</v>
      </c>
      <c r="B97" s="23">
        <f t="shared" si="97"/>
        <v>889</v>
      </c>
      <c r="C97" s="23">
        <f t="shared" si="97"/>
        <v>966</v>
      </c>
      <c r="D97" s="24">
        <f t="shared" si="95"/>
        <v>1855</v>
      </c>
      <c r="E97" s="25">
        <v>122</v>
      </c>
      <c r="F97" s="25">
        <v>123</v>
      </c>
      <c r="G97" s="24">
        <f t="shared" si="61"/>
        <v>245</v>
      </c>
      <c r="H97" s="26">
        <f t="shared" si="96"/>
        <v>0.13723284589426321</v>
      </c>
      <c r="I97" s="26">
        <f t="shared" si="87"/>
        <v>0.12732919254658384</v>
      </c>
      <c r="J97" s="26">
        <f t="shared" si="88"/>
        <v>0.13207547169811321</v>
      </c>
      <c r="K97" s="25">
        <v>651</v>
      </c>
      <c r="L97" s="25">
        <v>679</v>
      </c>
      <c r="M97" s="24">
        <f t="shared" si="62"/>
        <v>1330</v>
      </c>
      <c r="N97" s="26">
        <f t="shared" si="89"/>
        <v>0.73228346456692917</v>
      </c>
      <c r="O97" s="26">
        <f t="shared" si="90"/>
        <v>0.70289855072463769</v>
      </c>
      <c r="P97" s="26">
        <f t="shared" si="91"/>
        <v>0.71698113207547165</v>
      </c>
      <c r="Q97" s="25">
        <v>116</v>
      </c>
      <c r="R97" s="25">
        <v>164</v>
      </c>
      <c r="S97" s="24">
        <f t="shared" si="63"/>
        <v>280</v>
      </c>
      <c r="T97" s="26">
        <f t="shared" si="92"/>
        <v>0.13048368953880765</v>
      </c>
      <c r="U97" s="26">
        <f t="shared" si="93"/>
        <v>0.16977225672877846</v>
      </c>
      <c r="V97" s="26">
        <f t="shared" si="94"/>
        <v>0.15094339622641509</v>
      </c>
      <c r="W97" s="34">
        <v>48</v>
      </c>
      <c r="X97" s="34">
        <v>81</v>
      </c>
      <c r="Y97" s="34">
        <f t="shared" si="64"/>
        <v>129</v>
      </c>
      <c r="Z97" s="26">
        <f t="shared" si="65"/>
        <v>5.3993250843644543E-2</v>
      </c>
      <c r="AA97" s="26">
        <f t="shared" si="65"/>
        <v>8.3850931677018639E-2</v>
      </c>
      <c r="AB97" s="26">
        <f t="shared" si="65"/>
        <v>6.9541778975741236E-2</v>
      </c>
    </row>
    <row r="98" spans="1:28" s="87" customFormat="1" ht="28.5" customHeight="1" x14ac:dyDescent="0.15">
      <c r="A98" s="10" t="s">
        <v>71</v>
      </c>
      <c r="B98" s="11">
        <f t="shared" si="97"/>
        <v>468</v>
      </c>
      <c r="C98" s="11">
        <f t="shared" si="97"/>
        <v>440</v>
      </c>
      <c r="D98" s="12">
        <f t="shared" si="95"/>
        <v>908</v>
      </c>
      <c r="E98" s="12">
        <v>62</v>
      </c>
      <c r="F98" s="12">
        <v>61</v>
      </c>
      <c r="G98" s="12">
        <f t="shared" si="61"/>
        <v>123</v>
      </c>
      <c r="H98" s="13">
        <f t="shared" si="96"/>
        <v>0.13247863247863248</v>
      </c>
      <c r="I98" s="13">
        <f t="shared" si="87"/>
        <v>0.13863636363636364</v>
      </c>
      <c r="J98" s="13">
        <f t="shared" si="88"/>
        <v>0.13546255506607929</v>
      </c>
      <c r="K98" s="12">
        <v>365</v>
      </c>
      <c r="L98" s="12">
        <v>322</v>
      </c>
      <c r="M98" s="12">
        <f t="shared" si="62"/>
        <v>687</v>
      </c>
      <c r="N98" s="13">
        <f t="shared" si="89"/>
        <v>0.77991452991452992</v>
      </c>
      <c r="O98" s="13">
        <f t="shared" si="90"/>
        <v>0.73181818181818181</v>
      </c>
      <c r="P98" s="13">
        <f t="shared" si="91"/>
        <v>0.75660792951541855</v>
      </c>
      <c r="Q98" s="12">
        <v>41</v>
      </c>
      <c r="R98" s="12">
        <v>57</v>
      </c>
      <c r="S98" s="12">
        <f t="shared" si="63"/>
        <v>98</v>
      </c>
      <c r="T98" s="13">
        <f t="shared" si="92"/>
        <v>8.7606837606837601E-2</v>
      </c>
      <c r="U98" s="13">
        <f t="shared" si="93"/>
        <v>0.12954545454545455</v>
      </c>
      <c r="V98" s="13">
        <f t="shared" si="94"/>
        <v>0.10792951541850221</v>
      </c>
      <c r="W98" s="10">
        <v>19</v>
      </c>
      <c r="X98" s="10">
        <v>24</v>
      </c>
      <c r="Y98" s="10">
        <f t="shared" si="64"/>
        <v>43</v>
      </c>
      <c r="Z98" s="13">
        <f t="shared" si="65"/>
        <v>4.05982905982906E-2</v>
      </c>
      <c r="AA98" s="13">
        <f t="shared" si="65"/>
        <v>5.4545454545454543E-2</v>
      </c>
      <c r="AB98" s="13">
        <f t="shared" si="65"/>
        <v>4.7356828193832599E-2</v>
      </c>
    </row>
    <row r="99" spans="1:28" s="87" customFormat="1" ht="28.5" customHeight="1" x14ac:dyDescent="0.15">
      <c r="A99" s="27" t="s">
        <v>72</v>
      </c>
      <c r="B99" s="19">
        <f>E99+K99+Q99</f>
        <v>1820</v>
      </c>
      <c r="C99" s="19">
        <f t="shared" si="97"/>
        <v>1792</v>
      </c>
      <c r="D99" s="20">
        <f t="shared" si="95"/>
        <v>3612</v>
      </c>
      <c r="E99" s="20">
        <v>249</v>
      </c>
      <c r="F99" s="20">
        <v>247</v>
      </c>
      <c r="G99" s="20">
        <f t="shared" si="61"/>
        <v>496</v>
      </c>
      <c r="H99" s="28">
        <f t="shared" si="96"/>
        <v>0.13681318681318683</v>
      </c>
      <c r="I99" s="28">
        <f t="shared" si="87"/>
        <v>0.13783482142857142</v>
      </c>
      <c r="J99" s="28">
        <f t="shared" si="88"/>
        <v>0.13732004429678848</v>
      </c>
      <c r="K99" s="20">
        <v>1355</v>
      </c>
      <c r="L99" s="20">
        <v>1282</v>
      </c>
      <c r="M99" s="20">
        <f t="shared" si="62"/>
        <v>2637</v>
      </c>
      <c r="N99" s="28">
        <f t="shared" si="89"/>
        <v>0.74450549450549453</v>
      </c>
      <c r="O99" s="28">
        <f t="shared" si="90"/>
        <v>0.7154017857142857</v>
      </c>
      <c r="P99" s="28">
        <f t="shared" si="91"/>
        <v>0.73006644518272423</v>
      </c>
      <c r="Q99" s="20">
        <v>216</v>
      </c>
      <c r="R99" s="20">
        <v>263</v>
      </c>
      <c r="S99" s="20">
        <f t="shared" si="63"/>
        <v>479</v>
      </c>
      <c r="T99" s="28">
        <f t="shared" si="92"/>
        <v>0.11868131868131868</v>
      </c>
      <c r="U99" s="28">
        <f t="shared" si="93"/>
        <v>0.14676339285714285</v>
      </c>
      <c r="V99" s="28">
        <f t="shared" si="94"/>
        <v>0.13261351052048725</v>
      </c>
      <c r="W99" s="30">
        <v>75</v>
      </c>
      <c r="X99" s="30">
        <v>132</v>
      </c>
      <c r="Y99" s="30">
        <f t="shared" si="64"/>
        <v>207</v>
      </c>
      <c r="Z99" s="28">
        <f t="shared" si="65"/>
        <v>4.1208791208791208E-2</v>
      </c>
      <c r="AA99" s="28">
        <f t="shared" si="65"/>
        <v>7.3660714285714288E-2</v>
      </c>
      <c r="AB99" s="28">
        <f t="shared" si="65"/>
        <v>5.7308970099667775E-2</v>
      </c>
    </row>
    <row r="100" spans="1:28" s="87" customFormat="1" ht="28.5" customHeight="1" x14ac:dyDescent="0.15">
      <c r="A100" s="62" t="s">
        <v>124</v>
      </c>
      <c r="B100" s="63">
        <f>B97+B98+B99</f>
        <v>3177</v>
      </c>
      <c r="C100" s="63">
        <f>C97+C98+C99</f>
        <v>3198</v>
      </c>
      <c r="D100" s="65">
        <f t="shared" si="95"/>
        <v>6375</v>
      </c>
      <c r="E100" s="63">
        <f>E97+E98+E99</f>
        <v>433</v>
      </c>
      <c r="F100" s="63">
        <f>F97+F98+F99</f>
        <v>431</v>
      </c>
      <c r="G100" s="65">
        <f t="shared" si="61"/>
        <v>864</v>
      </c>
      <c r="H100" s="64">
        <f t="shared" si="96"/>
        <v>0.136292099464904</v>
      </c>
      <c r="I100" s="64">
        <f t="shared" si="87"/>
        <v>0.13477173233270795</v>
      </c>
      <c r="J100" s="64">
        <f t="shared" si="88"/>
        <v>0.13552941176470587</v>
      </c>
      <c r="K100" s="63">
        <f>K97+K98+K99</f>
        <v>2371</v>
      </c>
      <c r="L100" s="63">
        <f>L97+L98+L99</f>
        <v>2283</v>
      </c>
      <c r="M100" s="65">
        <f t="shared" si="62"/>
        <v>4654</v>
      </c>
      <c r="N100" s="64">
        <f t="shared" si="89"/>
        <v>0.74630154233553669</v>
      </c>
      <c r="O100" s="64">
        <f t="shared" si="90"/>
        <v>0.71388367729831148</v>
      </c>
      <c r="P100" s="64">
        <f t="shared" si="91"/>
        <v>0.7300392156862745</v>
      </c>
      <c r="Q100" s="63">
        <f>Q97+Q98+Q99</f>
        <v>373</v>
      </c>
      <c r="R100" s="63">
        <f>R97+R98+R99</f>
        <v>484</v>
      </c>
      <c r="S100" s="65">
        <f t="shared" si="63"/>
        <v>857</v>
      </c>
      <c r="T100" s="64">
        <f t="shared" si="92"/>
        <v>0.11740635819955933</v>
      </c>
      <c r="U100" s="64">
        <f t="shared" si="93"/>
        <v>0.15134459036898062</v>
      </c>
      <c r="V100" s="64">
        <f t="shared" si="94"/>
        <v>0.1344313725490196</v>
      </c>
      <c r="W100" s="62">
        <f>W97+W98+W99</f>
        <v>142</v>
      </c>
      <c r="X100" s="62">
        <f>X97+X98+X99</f>
        <v>237</v>
      </c>
      <c r="Y100" s="62">
        <f t="shared" si="64"/>
        <v>379</v>
      </c>
      <c r="Z100" s="64">
        <f t="shared" si="65"/>
        <v>4.4696254327982375E-2</v>
      </c>
      <c r="AA100" s="64">
        <f t="shared" si="65"/>
        <v>7.410881801125703E-2</v>
      </c>
      <c r="AB100" s="64">
        <f t="shared" si="65"/>
        <v>5.9450980392156863E-2</v>
      </c>
    </row>
    <row r="101" spans="1:28" s="87" customFormat="1" ht="28.5" customHeight="1" x14ac:dyDescent="0.15">
      <c r="A101" s="22" t="s">
        <v>73</v>
      </c>
      <c r="B101" s="23">
        <f>E101+K101+Q101</f>
        <v>758</v>
      </c>
      <c r="C101" s="23">
        <f t="shared" ref="B101:C104" si="98">F101+L101+R101</f>
        <v>676</v>
      </c>
      <c r="D101" s="24">
        <f t="shared" si="95"/>
        <v>1434</v>
      </c>
      <c r="E101" s="25">
        <v>61</v>
      </c>
      <c r="F101" s="25">
        <v>45</v>
      </c>
      <c r="G101" s="24">
        <f t="shared" si="61"/>
        <v>106</v>
      </c>
      <c r="H101" s="26">
        <f t="shared" si="96"/>
        <v>8.0474934036939311E-2</v>
      </c>
      <c r="I101" s="26">
        <f t="shared" si="87"/>
        <v>6.6568047337278113E-2</v>
      </c>
      <c r="J101" s="26">
        <f t="shared" si="88"/>
        <v>7.3919107391910738E-2</v>
      </c>
      <c r="K101" s="25">
        <v>556</v>
      </c>
      <c r="L101" s="25">
        <v>455</v>
      </c>
      <c r="M101" s="24">
        <f t="shared" si="62"/>
        <v>1011</v>
      </c>
      <c r="N101" s="26">
        <f t="shared" si="89"/>
        <v>0.73350923482849606</v>
      </c>
      <c r="O101" s="26">
        <f t="shared" si="90"/>
        <v>0.67307692307692313</v>
      </c>
      <c r="P101" s="26">
        <f t="shared" si="91"/>
        <v>0.70502092050209209</v>
      </c>
      <c r="Q101" s="25">
        <v>141</v>
      </c>
      <c r="R101" s="25">
        <v>176</v>
      </c>
      <c r="S101" s="24">
        <f t="shared" si="63"/>
        <v>317</v>
      </c>
      <c r="T101" s="26">
        <f t="shared" si="92"/>
        <v>0.18601583113456466</v>
      </c>
      <c r="U101" s="26">
        <f t="shared" si="93"/>
        <v>0.26035502958579881</v>
      </c>
      <c r="V101" s="26">
        <f t="shared" si="94"/>
        <v>0.2210599721059972</v>
      </c>
      <c r="W101" s="34">
        <v>65</v>
      </c>
      <c r="X101" s="34">
        <v>100</v>
      </c>
      <c r="Y101" s="34">
        <f t="shared" si="64"/>
        <v>165</v>
      </c>
      <c r="Z101" s="26">
        <f t="shared" si="65"/>
        <v>8.5751978891820582E-2</v>
      </c>
      <c r="AA101" s="26">
        <f t="shared" si="65"/>
        <v>0.14792899408284024</v>
      </c>
      <c r="AB101" s="26">
        <f t="shared" si="65"/>
        <v>0.11506276150627615</v>
      </c>
    </row>
    <row r="102" spans="1:28" s="87" customFormat="1" ht="28.5" customHeight="1" x14ac:dyDescent="0.15">
      <c r="A102" s="10" t="s">
        <v>74</v>
      </c>
      <c r="B102" s="11">
        <f t="shared" si="98"/>
        <v>1924</v>
      </c>
      <c r="C102" s="11">
        <f t="shared" si="98"/>
        <v>1960</v>
      </c>
      <c r="D102" s="12">
        <f t="shared" si="95"/>
        <v>3884</v>
      </c>
      <c r="E102" s="12">
        <v>228</v>
      </c>
      <c r="F102" s="12">
        <v>223</v>
      </c>
      <c r="G102" s="12">
        <f t="shared" si="61"/>
        <v>451</v>
      </c>
      <c r="H102" s="13">
        <f t="shared" si="96"/>
        <v>0.11850311850311851</v>
      </c>
      <c r="I102" s="13">
        <f t="shared" si="87"/>
        <v>0.11377551020408164</v>
      </c>
      <c r="J102" s="13">
        <f t="shared" si="88"/>
        <v>0.11611740473738413</v>
      </c>
      <c r="K102" s="12">
        <v>1304</v>
      </c>
      <c r="L102" s="12">
        <v>1243</v>
      </c>
      <c r="M102" s="12">
        <f t="shared" si="62"/>
        <v>2547</v>
      </c>
      <c r="N102" s="13">
        <f t="shared" si="89"/>
        <v>0.67775467775467779</v>
      </c>
      <c r="O102" s="13">
        <f t="shared" si="90"/>
        <v>0.63418367346938775</v>
      </c>
      <c r="P102" s="13">
        <f t="shared" si="91"/>
        <v>0.65576725025746652</v>
      </c>
      <c r="Q102" s="12">
        <v>392</v>
      </c>
      <c r="R102" s="12">
        <v>494</v>
      </c>
      <c r="S102" s="12">
        <f t="shared" si="63"/>
        <v>886</v>
      </c>
      <c r="T102" s="13">
        <f t="shared" si="92"/>
        <v>0.20374220374220375</v>
      </c>
      <c r="U102" s="13">
        <f t="shared" si="93"/>
        <v>0.25204081632653064</v>
      </c>
      <c r="V102" s="13">
        <f t="shared" si="94"/>
        <v>0.22811534500514932</v>
      </c>
      <c r="W102" s="10">
        <v>208</v>
      </c>
      <c r="X102" s="10">
        <v>306</v>
      </c>
      <c r="Y102" s="10">
        <f t="shared" si="64"/>
        <v>514</v>
      </c>
      <c r="Z102" s="13">
        <f t="shared" si="65"/>
        <v>0.10810810810810811</v>
      </c>
      <c r="AA102" s="13">
        <f t="shared" si="65"/>
        <v>0.15612244897959185</v>
      </c>
      <c r="AB102" s="13">
        <f t="shared" si="65"/>
        <v>0.13233779608650875</v>
      </c>
    </row>
    <row r="103" spans="1:28" s="87" customFormat="1" ht="28.5" customHeight="1" x14ac:dyDescent="0.15">
      <c r="A103" s="10" t="s">
        <v>75</v>
      </c>
      <c r="B103" s="11">
        <f t="shared" si="98"/>
        <v>1083</v>
      </c>
      <c r="C103" s="11">
        <f t="shared" si="98"/>
        <v>1036</v>
      </c>
      <c r="D103" s="12">
        <f t="shared" si="95"/>
        <v>2119</v>
      </c>
      <c r="E103" s="12">
        <v>135</v>
      </c>
      <c r="F103" s="12">
        <v>117</v>
      </c>
      <c r="G103" s="12">
        <f t="shared" si="61"/>
        <v>252</v>
      </c>
      <c r="H103" s="13">
        <f t="shared" si="96"/>
        <v>0.12465373961218837</v>
      </c>
      <c r="I103" s="13">
        <f t="shared" si="87"/>
        <v>0.11293436293436293</v>
      </c>
      <c r="J103" s="13">
        <f t="shared" si="88"/>
        <v>0.11892402076451156</v>
      </c>
      <c r="K103" s="12">
        <v>725</v>
      </c>
      <c r="L103" s="12">
        <v>621</v>
      </c>
      <c r="M103" s="12">
        <f t="shared" si="62"/>
        <v>1346</v>
      </c>
      <c r="N103" s="13">
        <f t="shared" si="89"/>
        <v>0.66943674976915979</v>
      </c>
      <c r="O103" s="13">
        <f t="shared" si="90"/>
        <v>0.59942084942084939</v>
      </c>
      <c r="P103" s="13">
        <f t="shared" si="91"/>
        <v>0.63520528551203392</v>
      </c>
      <c r="Q103" s="12">
        <v>223</v>
      </c>
      <c r="R103" s="12">
        <v>298</v>
      </c>
      <c r="S103" s="12">
        <f t="shared" si="63"/>
        <v>521</v>
      </c>
      <c r="T103" s="13">
        <f t="shared" si="92"/>
        <v>0.2059095106186519</v>
      </c>
      <c r="U103" s="13">
        <f t="shared" si="93"/>
        <v>0.28764478764478763</v>
      </c>
      <c r="V103" s="13">
        <f t="shared" si="94"/>
        <v>0.24587069372345446</v>
      </c>
      <c r="W103" s="10">
        <v>126</v>
      </c>
      <c r="X103" s="10">
        <v>184</v>
      </c>
      <c r="Y103" s="10">
        <f t="shared" si="64"/>
        <v>310</v>
      </c>
      <c r="Z103" s="13">
        <f t="shared" si="65"/>
        <v>0.11634349030470914</v>
      </c>
      <c r="AA103" s="13">
        <f t="shared" si="65"/>
        <v>0.17760617760617761</v>
      </c>
      <c r="AB103" s="13">
        <f t="shared" si="65"/>
        <v>0.146295422369042</v>
      </c>
    </row>
    <row r="104" spans="1:28" s="87" customFormat="1" ht="28.5" customHeight="1" x14ac:dyDescent="0.15">
      <c r="A104" s="27" t="s">
        <v>76</v>
      </c>
      <c r="B104" s="19">
        <f t="shared" si="98"/>
        <v>826</v>
      </c>
      <c r="C104" s="19">
        <f t="shared" si="98"/>
        <v>806</v>
      </c>
      <c r="D104" s="20">
        <f t="shared" si="95"/>
        <v>1632</v>
      </c>
      <c r="E104" s="20">
        <v>108</v>
      </c>
      <c r="F104" s="20">
        <v>97</v>
      </c>
      <c r="G104" s="20">
        <f t="shared" si="61"/>
        <v>205</v>
      </c>
      <c r="H104" s="28">
        <f t="shared" si="96"/>
        <v>0.13075060532687652</v>
      </c>
      <c r="I104" s="28">
        <f t="shared" si="87"/>
        <v>0.12034739454094293</v>
      </c>
      <c r="J104" s="28">
        <f t="shared" si="88"/>
        <v>0.12561274509803921</v>
      </c>
      <c r="K104" s="20">
        <v>576</v>
      </c>
      <c r="L104" s="20">
        <v>545</v>
      </c>
      <c r="M104" s="20">
        <f t="shared" si="62"/>
        <v>1121</v>
      </c>
      <c r="N104" s="28">
        <f t="shared" si="89"/>
        <v>0.69733656174334135</v>
      </c>
      <c r="O104" s="28">
        <f t="shared" si="90"/>
        <v>0.67617866004962779</v>
      </c>
      <c r="P104" s="28">
        <f t="shared" si="91"/>
        <v>0.68688725490196079</v>
      </c>
      <c r="Q104" s="20">
        <v>142</v>
      </c>
      <c r="R104" s="20">
        <v>164</v>
      </c>
      <c r="S104" s="20">
        <f t="shared" si="63"/>
        <v>306</v>
      </c>
      <c r="T104" s="28">
        <f t="shared" si="92"/>
        <v>0.17191283292978207</v>
      </c>
      <c r="U104" s="28">
        <f t="shared" si="93"/>
        <v>0.20347394540942929</v>
      </c>
      <c r="V104" s="28">
        <f t="shared" si="94"/>
        <v>0.1875</v>
      </c>
      <c r="W104" s="30">
        <v>68</v>
      </c>
      <c r="X104" s="30">
        <v>90</v>
      </c>
      <c r="Y104" s="30">
        <f t="shared" si="64"/>
        <v>158</v>
      </c>
      <c r="Z104" s="28">
        <f t="shared" si="65"/>
        <v>8.2324455205811137E-2</v>
      </c>
      <c r="AA104" s="28">
        <f t="shared" si="65"/>
        <v>0.11166253101736973</v>
      </c>
      <c r="AB104" s="28">
        <f t="shared" si="65"/>
        <v>9.6813725490196081E-2</v>
      </c>
    </row>
    <row r="105" spans="1:28" s="87" customFormat="1" ht="28.5" customHeight="1" x14ac:dyDescent="0.15">
      <c r="A105" s="62" t="s">
        <v>104</v>
      </c>
      <c r="B105" s="63">
        <f>B101+B102+B103+B104</f>
        <v>4591</v>
      </c>
      <c r="C105" s="63">
        <f>C101+C102+C103+C104</f>
        <v>4478</v>
      </c>
      <c r="D105" s="63">
        <f t="shared" si="95"/>
        <v>9069</v>
      </c>
      <c r="E105" s="63">
        <f>E101+E102+E103+E104</f>
        <v>532</v>
      </c>
      <c r="F105" s="63">
        <f>F101+F102+F103+F104</f>
        <v>482</v>
      </c>
      <c r="G105" s="63">
        <f t="shared" si="61"/>
        <v>1014</v>
      </c>
      <c r="H105" s="64">
        <f t="shared" si="96"/>
        <v>0.11587889348725768</v>
      </c>
      <c r="I105" s="64">
        <f t="shared" si="87"/>
        <v>0.10763733809736489</v>
      </c>
      <c r="J105" s="64">
        <f t="shared" si="88"/>
        <v>0.11180946080052928</v>
      </c>
      <c r="K105" s="63">
        <f>K101+K102+K103+K104</f>
        <v>3161</v>
      </c>
      <c r="L105" s="63">
        <f>L101+L102+L103+L104</f>
        <v>2864</v>
      </c>
      <c r="M105" s="63">
        <f t="shared" si="62"/>
        <v>6025</v>
      </c>
      <c r="N105" s="64">
        <f t="shared" si="89"/>
        <v>0.68852101938575472</v>
      </c>
      <c r="O105" s="64">
        <f t="shared" si="90"/>
        <v>0.63957123715944619</v>
      </c>
      <c r="P105" s="64">
        <f t="shared" si="91"/>
        <v>0.66435108611754323</v>
      </c>
      <c r="Q105" s="63">
        <f>Q101+Q102+Q103+Q104</f>
        <v>898</v>
      </c>
      <c r="R105" s="63">
        <f>R101+R102+R103+R104</f>
        <v>1132</v>
      </c>
      <c r="S105" s="63">
        <f t="shared" si="63"/>
        <v>2030</v>
      </c>
      <c r="T105" s="64">
        <f t="shared" si="92"/>
        <v>0.19560008712698759</v>
      </c>
      <c r="U105" s="64">
        <f t="shared" si="93"/>
        <v>0.25279142474318894</v>
      </c>
      <c r="V105" s="64">
        <f t="shared" si="94"/>
        <v>0.22383945308192746</v>
      </c>
      <c r="W105" s="62">
        <f>W101+W102+W103+W104</f>
        <v>467</v>
      </c>
      <c r="X105" s="62">
        <f>X101+X102+X103+X104</f>
        <v>680</v>
      </c>
      <c r="Y105" s="62">
        <f t="shared" si="64"/>
        <v>1147</v>
      </c>
      <c r="Z105" s="64">
        <f t="shared" si="65"/>
        <v>0.10172075800479198</v>
      </c>
      <c r="AA105" s="64">
        <f t="shared" si="65"/>
        <v>0.15185350602947745</v>
      </c>
      <c r="AB105" s="64">
        <f t="shared" si="65"/>
        <v>0.12647480427831073</v>
      </c>
    </row>
    <row r="106" spans="1:28" s="87" customFormat="1" ht="28.5" customHeight="1" x14ac:dyDescent="0.15">
      <c r="A106" s="42" t="s">
        <v>77</v>
      </c>
      <c r="B106" s="23">
        <f t="shared" ref="B106:C109" si="99">E106+K106+Q106</f>
        <v>1913</v>
      </c>
      <c r="C106" s="23">
        <f t="shared" si="99"/>
        <v>1885</v>
      </c>
      <c r="D106" s="24">
        <f t="shared" si="95"/>
        <v>3798</v>
      </c>
      <c r="E106" s="24">
        <v>215</v>
      </c>
      <c r="F106" s="24">
        <v>210</v>
      </c>
      <c r="G106" s="24">
        <f t="shared" si="61"/>
        <v>425</v>
      </c>
      <c r="H106" s="43">
        <f t="shared" si="96"/>
        <v>0.11238891792995295</v>
      </c>
      <c r="I106" s="43">
        <f t="shared" si="87"/>
        <v>0.11140583554376658</v>
      </c>
      <c r="J106" s="43">
        <f t="shared" si="88"/>
        <v>0.11190100052659295</v>
      </c>
      <c r="K106" s="24">
        <v>1252</v>
      </c>
      <c r="L106" s="24">
        <v>1141</v>
      </c>
      <c r="M106" s="24">
        <f t="shared" si="62"/>
        <v>2393</v>
      </c>
      <c r="N106" s="43">
        <f t="shared" si="89"/>
        <v>0.65446941975953998</v>
      </c>
      <c r="O106" s="43">
        <f t="shared" si="90"/>
        <v>0.60530503978779837</v>
      </c>
      <c r="P106" s="43">
        <f t="shared" si="91"/>
        <v>0.63006845708267512</v>
      </c>
      <c r="Q106" s="24">
        <v>446</v>
      </c>
      <c r="R106" s="24">
        <v>534</v>
      </c>
      <c r="S106" s="24">
        <f t="shared" si="63"/>
        <v>980</v>
      </c>
      <c r="T106" s="43">
        <f t="shared" si="92"/>
        <v>0.23314166231050706</v>
      </c>
      <c r="U106" s="43">
        <f t="shared" si="93"/>
        <v>0.28328912466843503</v>
      </c>
      <c r="V106" s="43">
        <f t="shared" si="94"/>
        <v>0.25803054239073198</v>
      </c>
      <c r="W106" s="34">
        <v>202</v>
      </c>
      <c r="X106" s="34">
        <v>262</v>
      </c>
      <c r="Y106" s="34">
        <f t="shared" si="64"/>
        <v>464</v>
      </c>
      <c r="Z106" s="43">
        <f t="shared" si="65"/>
        <v>0.10559330893883952</v>
      </c>
      <c r="AA106" s="43">
        <f t="shared" si="65"/>
        <v>0.13899204244031829</v>
      </c>
      <c r="AB106" s="43">
        <f t="shared" si="65"/>
        <v>0.12216956292785677</v>
      </c>
    </row>
    <row r="107" spans="1:28" s="87" customFormat="1" ht="28.5" customHeight="1" x14ac:dyDescent="0.15">
      <c r="A107" s="10" t="s">
        <v>78</v>
      </c>
      <c r="B107" s="11">
        <f t="shared" si="99"/>
        <v>1118</v>
      </c>
      <c r="C107" s="11">
        <f t="shared" si="99"/>
        <v>1034</v>
      </c>
      <c r="D107" s="12">
        <f t="shared" si="95"/>
        <v>2152</v>
      </c>
      <c r="E107" s="12">
        <v>125</v>
      </c>
      <c r="F107" s="12">
        <v>128</v>
      </c>
      <c r="G107" s="12">
        <f t="shared" si="61"/>
        <v>253</v>
      </c>
      <c r="H107" s="13">
        <f t="shared" si="96"/>
        <v>0.11180679785330948</v>
      </c>
      <c r="I107" s="13">
        <f t="shared" si="87"/>
        <v>0.12379110251450677</v>
      </c>
      <c r="J107" s="13">
        <f t="shared" si="88"/>
        <v>0.11756505576208179</v>
      </c>
      <c r="K107" s="12">
        <v>761</v>
      </c>
      <c r="L107" s="12">
        <v>646</v>
      </c>
      <c r="M107" s="12">
        <f t="shared" si="62"/>
        <v>1407</v>
      </c>
      <c r="N107" s="13">
        <f t="shared" si="89"/>
        <v>0.68067978533094808</v>
      </c>
      <c r="O107" s="13">
        <f t="shared" si="90"/>
        <v>0.62475822050290131</v>
      </c>
      <c r="P107" s="13">
        <f t="shared" si="91"/>
        <v>0.65381040892193309</v>
      </c>
      <c r="Q107" s="12">
        <v>232</v>
      </c>
      <c r="R107" s="12">
        <v>260</v>
      </c>
      <c r="S107" s="12">
        <f t="shared" si="63"/>
        <v>492</v>
      </c>
      <c r="T107" s="13">
        <f t="shared" si="92"/>
        <v>0.2075134168157424</v>
      </c>
      <c r="U107" s="13">
        <f t="shared" si="93"/>
        <v>0.25145067698259188</v>
      </c>
      <c r="V107" s="13">
        <f t="shared" si="94"/>
        <v>0.22862453531598512</v>
      </c>
      <c r="W107" s="10">
        <v>110</v>
      </c>
      <c r="X107" s="10">
        <v>145</v>
      </c>
      <c r="Y107" s="10">
        <f t="shared" si="64"/>
        <v>255</v>
      </c>
      <c r="Z107" s="13">
        <f t="shared" si="65"/>
        <v>9.838998211091235E-2</v>
      </c>
      <c r="AA107" s="13">
        <f t="shared" si="65"/>
        <v>0.14023210831721469</v>
      </c>
      <c r="AB107" s="13">
        <f t="shared" si="65"/>
        <v>0.11849442379182157</v>
      </c>
    </row>
    <row r="108" spans="1:28" s="87" customFormat="1" ht="28.5" customHeight="1" x14ac:dyDescent="0.15">
      <c r="A108" s="10" t="s">
        <v>79</v>
      </c>
      <c r="B108" s="11">
        <f t="shared" si="99"/>
        <v>983</v>
      </c>
      <c r="C108" s="11">
        <f t="shared" si="99"/>
        <v>1023</v>
      </c>
      <c r="D108" s="12">
        <f t="shared" si="95"/>
        <v>2006</v>
      </c>
      <c r="E108" s="12">
        <v>164</v>
      </c>
      <c r="F108" s="12">
        <v>145</v>
      </c>
      <c r="G108" s="12">
        <f t="shared" si="61"/>
        <v>309</v>
      </c>
      <c r="H108" s="13">
        <f t="shared" si="96"/>
        <v>0.16683621566632756</v>
      </c>
      <c r="I108" s="13">
        <f t="shared" si="87"/>
        <v>0.14173998044965788</v>
      </c>
      <c r="J108" s="13">
        <f t="shared" si="88"/>
        <v>0.15403788634097706</v>
      </c>
      <c r="K108" s="12">
        <v>485</v>
      </c>
      <c r="L108" s="12">
        <v>505</v>
      </c>
      <c r="M108" s="12">
        <f t="shared" si="62"/>
        <v>990</v>
      </c>
      <c r="N108" s="13">
        <f t="shared" si="89"/>
        <v>0.49338758901322483</v>
      </c>
      <c r="O108" s="13">
        <f t="shared" si="90"/>
        <v>0.49364613880742914</v>
      </c>
      <c r="P108" s="13">
        <f t="shared" si="91"/>
        <v>0.49351944167497508</v>
      </c>
      <c r="Q108" s="12">
        <v>334</v>
      </c>
      <c r="R108" s="12">
        <v>373</v>
      </c>
      <c r="S108" s="12">
        <f t="shared" si="63"/>
        <v>707</v>
      </c>
      <c r="T108" s="13">
        <f t="shared" si="92"/>
        <v>0.33977619532044762</v>
      </c>
      <c r="U108" s="13">
        <f t="shared" si="93"/>
        <v>0.36461388074291301</v>
      </c>
      <c r="V108" s="13">
        <f t="shared" si="94"/>
        <v>0.35244267198404788</v>
      </c>
      <c r="W108" s="10">
        <v>190</v>
      </c>
      <c r="X108" s="10">
        <v>186</v>
      </c>
      <c r="Y108" s="10">
        <f t="shared" si="64"/>
        <v>376</v>
      </c>
      <c r="Z108" s="13">
        <f t="shared" si="65"/>
        <v>0.19328585961342828</v>
      </c>
      <c r="AA108" s="13">
        <f t="shared" si="65"/>
        <v>0.18181818181818182</v>
      </c>
      <c r="AB108" s="13">
        <f t="shared" si="65"/>
        <v>0.18743768693918245</v>
      </c>
    </row>
    <row r="109" spans="1:28" s="87" customFormat="1" ht="28.5" customHeight="1" x14ac:dyDescent="0.15">
      <c r="A109" s="27" t="s">
        <v>80</v>
      </c>
      <c r="B109" s="19">
        <f t="shared" si="99"/>
        <v>239</v>
      </c>
      <c r="C109" s="19">
        <f t="shared" si="99"/>
        <v>235</v>
      </c>
      <c r="D109" s="20">
        <f t="shared" si="95"/>
        <v>474</v>
      </c>
      <c r="E109" s="20">
        <v>32</v>
      </c>
      <c r="F109" s="20">
        <v>29</v>
      </c>
      <c r="G109" s="20">
        <f t="shared" si="61"/>
        <v>61</v>
      </c>
      <c r="H109" s="28">
        <f t="shared" si="96"/>
        <v>0.13389121338912133</v>
      </c>
      <c r="I109" s="28">
        <f t="shared" si="87"/>
        <v>0.12340425531914893</v>
      </c>
      <c r="J109" s="28">
        <f t="shared" si="88"/>
        <v>0.12869198312236288</v>
      </c>
      <c r="K109" s="20">
        <v>137</v>
      </c>
      <c r="L109" s="20">
        <v>127</v>
      </c>
      <c r="M109" s="20">
        <f t="shared" si="62"/>
        <v>264</v>
      </c>
      <c r="N109" s="28">
        <f t="shared" si="89"/>
        <v>0.57322175732217573</v>
      </c>
      <c r="O109" s="28">
        <f t="shared" si="90"/>
        <v>0.54042553191489362</v>
      </c>
      <c r="P109" s="28">
        <f t="shared" si="91"/>
        <v>0.55696202531645567</v>
      </c>
      <c r="Q109" s="20">
        <v>70</v>
      </c>
      <c r="R109" s="20">
        <v>79</v>
      </c>
      <c r="S109" s="20">
        <f t="shared" si="63"/>
        <v>149</v>
      </c>
      <c r="T109" s="28">
        <f t="shared" si="92"/>
        <v>0.29288702928870292</v>
      </c>
      <c r="U109" s="28">
        <f t="shared" si="93"/>
        <v>0.33617021276595743</v>
      </c>
      <c r="V109" s="28">
        <f t="shared" si="94"/>
        <v>0.31434599156118143</v>
      </c>
      <c r="W109" s="30">
        <v>39</v>
      </c>
      <c r="X109" s="30">
        <v>36</v>
      </c>
      <c r="Y109" s="30">
        <f t="shared" si="64"/>
        <v>75</v>
      </c>
      <c r="Z109" s="28">
        <f t="shared" si="65"/>
        <v>0.16317991631799164</v>
      </c>
      <c r="AA109" s="28">
        <f t="shared" si="65"/>
        <v>0.15319148936170213</v>
      </c>
      <c r="AB109" s="28">
        <f t="shared" si="65"/>
        <v>0.15822784810126583</v>
      </c>
    </row>
    <row r="110" spans="1:28" s="87" customFormat="1" ht="28.5" customHeight="1" x14ac:dyDescent="0.15">
      <c r="A110" s="62" t="s">
        <v>105</v>
      </c>
      <c r="B110" s="63">
        <f>B106+B107+B108+B109</f>
        <v>4253</v>
      </c>
      <c r="C110" s="63">
        <f>C106+C107+C108+C109</f>
        <v>4177</v>
      </c>
      <c r="D110" s="65">
        <f t="shared" si="95"/>
        <v>8430</v>
      </c>
      <c r="E110" s="63">
        <f>E106+E107+E108+E109</f>
        <v>536</v>
      </c>
      <c r="F110" s="63">
        <f>F106+F107+F108+F109</f>
        <v>512</v>
      </c>
      <c r="G110" s="65">
        <f t="shared" si="61"/>
        <v>1048</v>
      </c>
      <c r="H110" s="64">
        <f t="shared" si="96"/>
        <v>0.12602868563367034</v>
      </c>
      <c r="I110" s="64">
        <f t="shared" si="87"/>
        <v>0.12257601149150107</v>
      </c>
      <c r="J110" s="64">
        <f t="shared" si="88"/>
        <v>0.12431791221826809</v>
      </c>
      <c r="K110" s="63">
        <f>K106+K107+K108+K109</f>
        <v>2635</v>
      </c>
      <c r="L110" s="63">
        <f>L106+L107+L108+L109</f>
        <v>2419</v>
      </c>
      <c r="M110" s="65">
        <f t="shared" si="62"/>
        <v>5054</v>
      </c>
      <c r="N110" s="64">
        <f t="shared" si="89"/>
        <v>0.61956266165059959</v>
      </c>
      <c r="O110" s="64">
        <f t="shared" si="90"/>
        <v>0.57912377304285367</v>
      </c>
      <c r="P110" s="64">
        <f t="shared" si="91"/>
        <v>0.5995255041518387</v>
      </c>
      <c r="Q110" s="63">
        <f>Q106+Q107+Q108+Q109</f>
        <v>1082</v>
      </c>
      <c r="R110" s="63">
        <f>R106+R107+R108+R109</f>
        <v>1246</v>
      </c>
      <c r="S110" s="65">
        <f t="shared" si="63"/>
        <v>2328</v>
      </c>
      <c r="T110" s="64">
        <f t="shared" si="92"/>
        <v>0.2544086527157301</v>
      </c>
      <c r="U110" s="64">
        <f t="shared" si="93"/>
        <v>0.29830021546564522</v>
      </c>
      <c r="V110" s="64">
        <f t="shared" si="94"/>
        <v>0.27615658362989326</v>
      </c>
      <c r="W110" s="62">
        <f>W106+W107+W108+W109</f>
        <v>541</v>
      </c>
      <c r="X110" s="62">
        <f>X106+X107+X108+X109</f>
        <v>629</v>
      </c>
      <c r="Y110" s="62">
        <f t="shared" si="64"/>
        <v>1170</v>
      </c>
      <c r="Z110" s="64">
        <f t="shared" si="65"/>
        <v>0.12720432635786505</v>
      </c>
      <c r="AA110" s="64">
        <f t="shared" si="65"/>
        <v>0.15058654536748864</v>
      </c>
      <c r="AB110" s="64">
        <f t="shared" si="65"/>
        <v>0.13879003558718861</v>
      </c>
    </row>
    <row r="111" spans="1:28" s="87" customFormat="1" ht="28.5" customHeight="1" x14ac:dyDescent="0.15">
      <c r="A111" s="22" t="s">
        <v>81</v>
      </c>
      <c r="B111" s="23">
        <f t="shared" ref="B111:B120" si="100">E111+K111+Q111</f>
        <v>666</v>
      </c>
      <c r="C111" s="23">
        <f t="shared" ref="C111:C120" si="101">F111+L111+R111</f>
        <v>634</v>
      </c>
      <c r="D111" s="24">
        <f t="shared" ref="D111:D124" si="102">B111+C111</f>
        <v>1300</v>
      </c>
      <c r="E111" s="25">
        <v>82</v>
      </c>
      <c r="F111" s="25">
        <v>73</v>
      </c>
      <c r="G111" s="24">
        <f t="shared" si="61"/>
        <v>155</v>
      </c>
      <c r="H111" s="26">
        <f t="shared" ref="H111:H121" si="103">E111/B111</f>
        <v>0.12312312312312312</v>
      </c>
      <c r="I111" s="26">
        <f t="shared" ref="I111:I121" si="104">F111/C111</f>
        <v>0.11514195583596215</v>
      </c>
      <c r="J111" s="26">
        <f t="shared" ref="J111:J121" si="105">G111/D111</f>
        <v>0.11923076923076924</v>
      </c>
      <c r="K111" s="25">
        <v>418</v>
      </c>
      <c r="L111" s="25">
        <v>377</v>
      </c>
      <c r="M111" s="24">
        <f t="shared" si="62"/>
        <v>795</v>
      </c>
      <c r="N111" s="26">
        <f t="shared" ref="N111:N120" si="106">K111/B111</f>
        <v>0.62762762762762758</v>
      </c>
      <c r="O111" s="26">
        <f t="shared" ref="O111:O120" si="107">L111/C111</f>
        <v>0.59463722397476337</v>
      </c>
      <c r="P111" s="26">
        <f t="shared" ref="P111:P120" si="108">M111/D111</f>
        <v>0.61153846153846159</v>
      </c>
      <c r="Q111" s="25">
        <v>166</v>
      </c>
      <c r="R111" s="25">
        <v>184</v>
      </c>
      <c r="S111" s="24">
        <f t="shared" si="63"/>
        <v>350</v>
      </c>
      <c r="T111" s="26">
        <f t="shared" ref="T111:T120" si="109">Q111/B111</f>
        <v>0.24924924924924924</v>
      </c>
      <c r="U111" s="26">
        <f t="shared" ref="U111:U120" si="110">R111/C111</f>
        <v>0.29022082018927448</v>
      </c>
      <c r="V111" s="26">
        <f t="shared" ref="V111:V120" si="111">S111/D111</f>
        <v>0.26923076923076922</v>
      </c>
      <c r="W111" s="34">
        <v>82</v>
      </c>
      <c r="X111" s="34">
        <v>88</v>
      </c>
      <c r="Y111" s="34">
        <f t="shared" si="64"/>
        <v>170</v>
      </c>
      <c r="Z111" s="26">
        <f t="shared" si="65"/>
        <v>0.12312312312312312</v>
      </c>
      <c r="AA111" s="26">
        <f t="shared" si="65"/>
        <v>0.13880126182965299</v>
      </c>
      <c r="AB111" s="26">
        <f t="shared" si="65"/>
        <v>0.13076923076923078</v>
      </c>
    </row>
    <row r="112" spans="1:28" s="87" customFormat="1" ht="28.5" customHeight="1" x14ac:dyDescent="0.15">
      <c r="A112" s="10" t="s">
        <v>82</v>
      </c>
      <c r="B112" s="11">
        <f t="shared" si="100"/>
        <v>398</v>
      </c>
      <c r="C112" s="11">
        <f t="shared" si="101"/>
        <v>401</v>
      </c>
      <c r="D112" s="12">
        <f t="shared" si="102"/>
        <v>799</v>
      </c>
      <c r="E112" s="12">
        <v>50</v>
      </c>
      <c r="F112" s="12">
        <v>52</v>
      </c>
      <c r="G112" s="12">
        <f t="shared" si="61"/>
        <v>102</v>
      </c>
      <c r="H112" s="13">
        <f t="shared" si="103"/>
        <v>0.12562814070351758</v>
      </c>
      <c r="I112" s="13">
        <f t="shared" si="104"/>
        <v>0.12967581047381546</v>
      </c>
      <c r="J112" s="13">
        <f t="shared" si="105"/>
        <v>0.1276595744680851</v>
      </c>
      <c r="K112" s="12">
        <v>253</v>
      </c>
      <c r="L112" s="12">
        <v>238</v>
      </c>
      <c r="M112" s="12">
        <f t="shared" si="62"/>
        <v>491</v>
      </c>
      <c r="N112" s="13">
        <f t="shared" si="106"/>
        <v>0.63567839195979903</v>
      </c>
      <c r="O112" s="13">
        <f t="shared" si="107"/>
        <v>0.59351620947630923</v>
      </c>
      <c r="P112" s="13">
        <f t="shared" si="108"/>
        <v>0.61451814768460578</v>
      </c>
      <c r="Q112" s="12">
        <v>95</v>
      </c>
      <c r="R112" s="12">
        <v>111</v>
      </c>
      <c r="S112" s="12">
        <f t="shared" si="63"/>
        <v>206</v>
      </c>
      <c r="T112" s="13">
        <f t="shared" si="109"/>
        <v>0.23869346733668342</v>
      </c>
      <c r="U112" s="13">
        <f t="shared" si="110"/>
        <v>0.27680798004987534</v>
      </c>
      <c r="V112" s="13">
        <f t="shared" si="111"/>
        <v>0.25782227784730916</v>
      </c>
      <c r="W112" s="10">
        <v>50</v>
      </c>
      <c r="X112" s="10">
        <v>56</v>
      </c>
      <c r="Y112" s="10">
        <f t="shared" si="64"/>
        <v>106</v>
      </c>
      <c r="Z112" s="13">
        <f t="shared" si="65"/>
        <v>0.12562814070351758</v>
      </c>
      <c r="AA112" s="13">
        <f t="shared" si="65"/>
        <v>0.1396508728179551</v>
      </c>
      <c r="AB112" s="13">
        <f t="shared" si="65"/>
        <v>0.13266583229036297</v>
      </c>
    </row>
    <row r="113" spans="1:28" s="87" customFormat="1" ht="28.5" customHeight="1" x14ac:dyDescent="0.15">
      <c r="A113" s="10" t="s">
        <v>83</v>
      </c>
      <c r="B113" s="11">
        <f t="shared" si="100"/>
        <v>583</v>
      </c>
      <c r="C113" s="11">
        <f t="shared" si="101"/>
        <v>575</v>
      </c>
      <c r="D113" s="12">
        <f t="shared" si="102"/>
        <v>1158</v>
      </c>
      <c r="E113" s="12">
        <v>53</v>
      </c>
      <c r="F113" s="12">
        <v>46</v>
      </c>
      <c r="G113" s="12">
        <f t="shared" si="61"/>
        <v>99</v>
      </c>
      <c r="H113" s="13">
        <f t="shared" si="103"/>
        <v>9.0909090909090912E-2</v>
      </c>
      <c r="I113" s="13">
        <f t="shared" si="104"/>
        <v>0.08</v>
      </c>
      <c r="J113" s="13">
        <f t="shared" si="105"/>
        <v>8.549222797927461E-2</v>
      </c>
      <c r="K113" s="12">
        <v>357</v>
      </c>
      <c r="L113" s="12">
        <v>342</v>
      </c>
      <c r="M113" s="12">
        <f t="shared" si="62"/>
        <v>699</v>
      </c>
      <c r="N113" s="13">
        <f t="shared" si="106"/>
        <v>0.6123499142367067</v>
      </c>
      <c r="O113" s="13">
        <f t="shared" si="107"/>
        <v>0.59478260869565214</v>
      </c>
      <c r="P113" s="13">
        <f t="shared" si="108"/>
        <v>0.60362694300518138</v>
      </c>
      <c r="Q113" s="12">
        <v>173</v>
      </c>
      <c r="R113" s="12">
        <v>187</v>
      </c>
      <c r="S113" s="12">
        <f t="shared" si="63"/>
        <v>360</v>
      </c>
      <c r="T113" s="13">
        <f t="shared" si="109"/>
        <v>0.29674099485420241</v>
      </c>
      <c r="U113" s="13">
        <f t="shared" si="110"/>
        <v>0.32521739130434785</v>
      </c>
      <c r="V113" s="13">
        <f t="shared" si="111"/>
        <v>0.31088082901554404</v>
      </c>
      <c r="W113" s="10">
        <v>64</v>
      </c>
      <c r="X113" s="10">
        <v>92</v>
      </c>
      <c r="Y113" s="10">
        <f t="shared" si="64"/>
        <v>156</v>
      </c>
      <c r="Z113" s="13">
        <f t="shared" si="65"/>
        <v>0.10977701543739279</v>
      </c>
      <c r="AA113" s="13">
        <f t="shared" si="65"/>
        <v>0.16</v>
      </c>
      <c r="AB113" s="13">
        <f t="shared" si="65"/>
        <v>0.13471502590673576</v>
      </c>
    </row>
    <row r="114" spans="1:28" s="87" customFormat="1" ht="28.5" customHeight="1" x14ac:dyDescent="0.15">
      <c r="A114" s="10" t="s">
        <v>84</v>
      </c>
      <c r="B114" s="11">
        <f t="shared" si="100"/>
        <v>325</v>
      </c>
      <c r="C114" s="11">
        <f t="shared" si="101"/>
        <v>359</v>
      </c>
      <c r="D114" s="12">
        <f t="shared" si="102"/>
        <v>684</v>
      </c>
      <c r="E114" s="12">
        <v>57</v>
      </c>
      <c r="F114" s="12">
        <v>62</v>
      </c>
      <c r="G114" s="12">
        <f t="shared" si="61"/>
        <v>119</v>
      </c>
      <c r="H114" s="13">
        <f t="shared" si="103"/>
        <v>0.17538461538461539</v>
      </c>
      <c r="I114" s="13">
        <f t="shared" si="104"/>
        <v>0.17270194986072424</v>
      </c>
      <c r="J114" s="13">
        <f t="shared" si="105"/>
        <v>0.17397660818713451</v>
      </c>
      <c r="K114" s="12">
        <v>193</v>
      </c>
      <c r="L114" s="12">
        <v>205</v>
      </c>
      <c r="M114" s="12">
        <f t="shared" si="62"/>
        <v>398</v>
      </c>
      <c r="N114" s="13">
        <f t="shared" si="106"/>
        <v>0.5938461538461538</v>
      </c>
      <c r="O114" s="13">
        <f t="shared" si="107"/>
        <v>0.57103064066852371</v>
      </c>
      <c r="P114" s="13">
        <f t="shared" si="108"/>
        <v>0.58187134502923976</v>
      </c>
      <c r="Q114" s="12">
        <v>75</v>
      </c>
      <c r="R114" s="12">
        <v>92</v>
      </c>
      <c r="S114" s="12">
        <f t="shared" si="63"/>
        <v>167</v>
      </c>
      <c r="T114" s="13">
        <f t="shared" si="109"/>
        <v>0.23076923076923078</v>
      </c>
      <c r="U114" s="13">
        <f t="shared" si="110"/>
        <v>0.25626740947075211</v>
      </c>
      <c r="V114" s="13">
        <f t="shared" si="111"/>
        <v>0.24415204678362573</v>
      </c>
      <c r="W114" s="10">
        <v>45</v>
      </c>
      <c r="X114" s="10">
        <v>55</v>
      </c>
      <c r="Y114" s="10">
        <f t="shared" si="64"/>
        <v>100</v>
      </c>
      <c r="Z114" s="13">
        <f t="shared" si="65"/>
        <v>0.13846153846153847</v>
      </c>
      <c r="AA114" s="13">
        <f t="shared" si="65"/>
        <v>0.15320334261838439</v>
      </c>
      <c r="AB114" s="13">
        <f t="shared" si="65"/>
        <v>0.14619883040935672</v>
      </c>
    </row>
    <row r="115" spans="1:28" s="87" customFormat="1" ht="28.5" customHeight="1" x14ac:dyDescent="0.15">
      <c r="A115" s="10" t="s">
        <v>85</v>
      </c>
      <c r="B115" s="11">
        <f t="shared" si="100"/>
        <v>160</v>
      </c>
      <c r="C115" s="11">
        <f t="shared" si="101"/>
        <v>145</v>
      </c>
      <c r="D115" s="12">
        <f t="shared" si="102"/>
        <v>305</v>
      </c>
      <c r="E115" s="12">
        <v>18</v>
      </c>
      <c r="F115" s="12">
        <v>17</v>
      </c>
      <c r="G115" s="12">
        <f t="shared" si="61"/>
        <v>35</v>
      </c>
      <c r="H115" s="13">
        <f t="shared" si="103"/>
        <v>0.1125</v>
      </c>
      <c r="I115" s="13">
        <f t="shared" si="104"/>
        <v>0.11724137931034483</v>
      </c>
      <c r="J115" s="13">
        <f t="shared" si="105"/>
        <v>0.11475409836065574</v>
      </c>
      <c r="K115" s="12">
        <v>105</v>
      </c>
      <c r="L115" s="12">
        <v>82</v>
      </c>
      <c r="M115" s="12">
        <f t="shared" si="62"/>
        <v>187</v>
      </c>
      <c r="N115" s="13">
        <f t="shared" si="106"/>
        <v>0.65625</v>
      </c>
      <c r="O115" s="13">
        <f t="shared" si="107"/>
        <v>0.56551724137931036</v>
      </c>
      <c r="P115" s="13">
        <f t="shared" si="108"/>
        <v>0.61311475409836069</v>
      </c>
      <c r="Q115" s="12">
        <v>37</v>
      </c>
      <c r="R115" s="12">
        <v>46</v>
      </c>
      <c r="S115" s="12">
        <f t="shared" si="63"/>
        <v>83</v>
      </c>
      <c r="T115" s="13">
        <f t="shared" si="109"/>
        <v>0.23125000000000001</v>
      </c>
      <c r="U115" s="13">
        <f t="shared" si="110"/>
        <v>0.31724137931034485</v>
      </c>
      <c r="V115" s="13">
        <f t="shared" si="111"/>
        <v>0.27213114754098361</v>
      </c>
      <c r="W115" s="10">
        <v>22</v>
      </c>
      <c r="X115" s="10">
        <v>30</v>
      </c>
      <c r="Y115" s="10">
        <f t="shared" si="64"/>
        <v>52</v>
      </c>
      <c r="Z115" s="13">
        <f t="shared" si="65"/>
        <v>0.13750000000000001</v>
      </c>
      <c r="AA115" s="13">
        <f t="shared" si="65"/>
        <v>0.20689655172413793</v>
      </c>
      <c r="AB115" s="13">
        <f t="shared" si="65"/>
        <v>0.17049180327868851</v>
      </c>
    </row>
    <row r="116" spans="1:28" s="87" customFormat="1" ht="28.5" customHeight="1" x14ac:dyDescent="0.15">
      <c r="A116" s="10" t="s">
        <v>86</v>
      </c>
      <c r="B116" s="11">
        <f t="shared" si="100"/>
        <v>94</v>
      </c>
      <c r="C116" s="11">
        <f t="shared" si="101"/>
        <v>84</v>
      </c>
      <c r="D116" s="12">
        <f t="shared" si="102"/>
        <v>178</v>
      </c>
      <c r="E116" s="12">
        <v>13</v>
      </c>
      <c r="F116" s="12">
        <v>13</v>
      </c>
      <c r="G116" s="12">
        <f t="shared" si="61"/>
        <v>26</v>
      </c>
      <c r="H116" s="13">
        <f t="shared" si="103"/>
        <v>0.13829787234042554</v>
      </c>
      <c r="I116" s="13">
        <f t="shared" si="104"/>
        <v>0.15476190476190477</v>
      </c>
      <c r="J116" s="13">
        <f t="shared" si="105"/>
        <v>0.14606741573033707</v>
      </c>
      <c r="K116" s="12">
        <v>51</v>
      </c>
      <c r="L116" s="12">
        <v>43</v>
      </c>
      <c r="M116" s="12">
        <f t="shared" si="62"/>
        <v>94</v>
      </c>
      <c r="N116" s="13">
        <f t="shared" si="106"/>
        <v>0.54255319148936165</v>
      </c>
      <c r="O116" s="13">
        <f t="shared" si="107"/>
        <v>0.51190476190476186</v>
      </c>
      <c r="P116" s="13">
        <f t="shared" si="108"/>
        <v>0.5280898876404494</v>
      </c>
      <c r="Q116" s="12">
        <v>30</v>
      </c>
      <c r="R116" s="12">
        <v>28</v>
      </c>
      <c r="S116" s="12">
        <f t="shared" si="63"/>
        <v>58</v>
      </c>
      <c r="T116" s="13">
        <f t="shared" si="109"/>
        <v>0.31914893617021278</v>
      </c>
      <c r="U116" s="13">
        <f t="shared" si="110"/>
        <v>0.33333333333333331</v>
      </c>
      <c r="V116" s="13">
        <f t="shared" si="111"/>
        <v>0.3258426966292135</v>
      </c>
      <c r="W116" s="10">
        <v>13</v>
      </c>
      <c r="X116" s="10">
        <v>19</v>
      </c>
      <c r="Y116" s="10">
        <f t="shared" si="64"/>
        <v>32</v>
      </c>
      <c r="Z116" s="13">
        <f t="shared" si="65"/>
        <v>0.13829787234042554</v>
      </c>
      <c r="AA116" s="13">
        <f t="shared" si="65"/>
        <v>0.22619047619047619</v>
      </c>
      <c r="AB116" s="13">
        <f t="shared" si="65"/>
        <v>0.1797752808988764</v>
      </c>
    </row>
    <row r="117" spans="1:28" s="87" customFormat="1" ht="28.5" customHeight="1" x14ac:dyDescent="0.15">
      <c r="A117" s="10" t="s">
        <v>87</v>
      </c>
      <c r="B117" s="11">
        <f t="shared" si="100"/>
        <v>550</v>
      </c>
      <c r="C117" s="11">
        <f t="shared" si="101"/>
        <v>482</v>
      </c>
      <c r="D117" s="12">
        <f t="shared" si="102"/>
        <v>1032</v>
      </c>
      <c r="E117" s="12">
        <v>73</v>
      </c>
      <c r="F117" s="12">
        <v>57</v>
      </c>
      <c r="G117" s="12">
        <f t="shared" si="61"/>
        <v>130</v>
      </c>
      <c r="H117" s="13">
        <f t="shared" si="103"/>
        <v>0.13272727272727272</v>
      </c>
      <c r="I117" s="13">
        <f t="shared" si="104"/>
        <v>0.11825726141078838</v>
      </c>
      <c r="J117" s="13">
        <f t="shared" si="105"/>
        <v>0.12596899224806202</v>
      </c>
      <c r="K117" s="12">
        <v>365</v>
      </c>
      <c r="L117" s="12">
        <v>296</v>
      </c>
      <c r="M117" s="12">
        <f t="shared" si="62"/>
        <v>661</v>
      </c>
      <c r="N117" s="13">
        <f t="shared" si="106"/>
        <v>0.66363636363636369</v>
      </c>
      <c r="O117" s="13">
        <f t="shared" si="107"/>
        <v>0.61410788381742742</v>
      </c>
      <c r="P117" s="13">
        <f t="shared" si="108"/>
        <v>0.64050387596899228</v>
      </c>
      <c r="Q117" s="12">
        <v>112</v>
      </c>
      <c r="R117" s="12">
        <v>129</v>
      </c>
      <c r="S117" s="12">
        <f t="shared" si="63"/>
        <v>241</v>
      </c>
      <c r="T117" s="13">
        <f t="shared" si="109"/>
        <v>0.20363636363636364</v>
      </c>
      <c r="U117" s="13">
        <f t="shared" si="110"/>
        <v>0.26763485477178423</v>
      </c>
      <c r="V117" s="13">
        <f t="shared" si="111"/>
        <v>0.23352713178294573</v>
      </c>
      <c r="W117" s="10">
        <v>49</v>
      </c>
      <c r="X117" s="10">
        <v>59</v>
      </c>
      <c r="Y117" s="10">
        <f t="shared" si="64"/>
        <v>108</v>
      </c>
      <c r="Z117" s="13">
        <f t="shared" si="65"/>
        <v>8.9090909090909096E-2</v>
      </c>
      <c r="AA117" s="13">
        <f t="shared" si="65"/>
        <v>0.12240663900414937</v>
      </c>
      <c r="AB117" s="13">
        <f t="shared" si="65"/>
        <v>0.10465116279069768</v>
      </c>
    </row>
    <row r="118" spans="1:28" s="87" customFormat="1" ht="28.5" customHeight="1" x14ac:dyDescent="0.15">
      <c r="A118" s="10" t="s">
        <v>88</v>
      </c>
      <c r="B118" s="11">
        <f t="shared" si="100"/>
        <v>153</v>
      </c>
      <c r="C118" s="11">
        <f t="shared" si="101"/>
        <v>159</v>
      </c>
      <c r="D118" s="12">
        <f t="shared" si="102"/>
        <v>312</v>
      </c>
      <c r="E118" s="12">
        <v>17</v>
      </c>
      <c r="F118" s="12">
        <v>19</v>
      </c>
      <c r="G118" s="12">
        <f t="shared" si="61"/>
        <v>36</v>
      </c>
      <c r="H118" s="13">
        <f t="shared" si="103"/>
        <v>0.1111111111111111</v>
      </c>
      <c r="I118" s="13">
        <f t="shared" si="104"/>
        <v>0.11949685534591195</v>
      </c>
      <c r="J118" s="13">
        <f t="shared" si="105"/>
        <v>0.11538461538461539</v>
      </c>
      <c r="K118" s="12">
        <v>107</v>
      </c>
      <c r="L118" s="12">
        <v>109</v>
      </c>
      <c r="M118" s="12">
        <f t="shared" si="62"/>
        <v>216</v>
      </c>
      <c r="N118" s="13">
        <f t="shared" si="106"/>
        <v>0.69934640522875813</v>
      </c>
      <c r="O118" s="13">
        <f t="shared" si="107"/>
        <v>0.68553459119496851</v>
      </c>
      <c r="P118" s="13">
        <f t="shared" si="108"/>
        <v>0.69230769230769229</v>
      </c>
      <c r="Q118" s="12">
        <v>29</v>
      </c>
      <c r="R118" s="12">
        <v>31</v>
      </c>
      <c r="S118" s="12">
        <f t="shared" si="63"/>
        <v>60</v>
      </c>
      <c r="T118" s="13">
        <f t="shared" si="109"/>
        <v>0.18954248366013071</v>
      </c>
      <c r="U118" s="13">
        <f t="shared" si="110"/>
        <v>0.19496855345911951</v>
      </c>
      <c r="V118" s="13">
        <f t="shared" si="111"/>
        <v>0.19230769230769232</v>
      </c>
      <c r="W118" s="10">
        <v>7</v>
      </c>
      <c r="X118" s="10">
        <v>14</v>
      </c>
      <c r="Y118" s="10">
        <f t="shared" si="64"/>
        <v>21</v>
      </c>
      <c r="Z118" s="13">
        <f t="shared" si="65"/>
        <v>4.5751633986928102E-2</v>
      </c>
      <c r="AA118" s="13">
        <f t="shared" si="65"/>
        <v>8.8050314465408799E-2</v>
      </c>
      <c r="AB118" s="13">
        <f t="shared" si="65"/>
        <v>6.7307692307692304E-2</v>
      </c>
    </row>
    <row r="119" spans="1:28" s="87" customFormat="1" ht="28.5" customHeight="1" x14ac:dyDescent="0.15">
      <c r="A119" s="10" t="s">
        <v>89</v>
      </c>
      <c r="B119" s="11">
        <f t="shared" si="100"/>
        <v>1069</v>
      </c>
      <c r="C119" s="11">
        <f t="shared" si="101"/>
        <v>1206</v>
      </c>
      <c r="D119" s="12">
        <f t="shared" si="102"/>
        <v>2275</v>
      </c>
      <c r="E119" s="12">
        <v>82</v>
      </c>
      <c r="F119" s="12">
        <v>87</v>
      </c>
      <c r="G119" s="12">
        <f t="shared" si="61"/>
        <v>169</v>
      </c>
      <c r="H119" s="13">
        <f t="shared" si="103"/>
        <v>7.6707202993451823E-2</v>
      </c>
      <c r="I119" s="13">
        <f t="shared" si="104"/>
        <v>7.2139303482587069E-2</v>
      </c>
      <c r="J119" s="13">
        <f t="shared" si="105"/>
        <v>7.4285714285714288E-2</v>
      </c>
      <c r="K119" s="12">
        <v>509</v>
      </c>
      <c r="L119" s="12">
        <v>597</v>
      </c>
      <c r="M119" s="12">
        <f t="shared" si="62"/>
        <v>1106</v>
      </c>
      <c r="N119" s="13">
        <f t="shared" si="106"/>
        <v>0.47614593077642658</v>
      </c>
      <c r="O119" s="13">
        <f t="shared" si="107"/>
        <v>0.49502487562189057</v>
      </c>
      <c r="P119" s="13">
        <f t="shared" si="108"/>
        <v>0.48615384615384616</v>
      </c>
      <c r="Q119" s="12">
        <v>478</v>
      </c>
      <c r="R119" s="12">
        <v>522</v>
      </c>
      <c r="S119" s="12">
        <f t="shared" si="63"/>
        <v>1000</v>
      </c>
      <c r="T119" s="13">
        <f t="shared" si="109"/>
        <v>0.44714686623012162</v>
      </c>
      <c r="U119" s="13">
        <f t="shared" si="110"/>
        <v>0.43283582089552236</v>
      </c>
      <c r="V119" s="13">
        <f t="shared" si="111"/>
        <v>0.43956043956043955</v>
      </c>
      <c r="W119" s="10">
        <v>160</v>
      </c>
      <c r="X119" s="10">
        <v>204</v>
      </c>
      <c r="Y119" s="10">
        <f t="shared" si="64"/>
        <v>364</v>
      </c>
      <c r="Z119" s="13">
        <f t="shared" si="65"/>
        <v>0.14967259120673526</v>
      </c>
      <c r="AA119" s="13">
        <f t="shared" si="65"/>
        <v>0.1691542288557214</v>
      </c>
      <c r="AB119" s="13">
        <f t="shared" si="65"/>
        <v>0.16</v>
      </c>
    </row>
    <row r="120" spans="1:28" s="87" customFormat="1" ht="28.5" customHeight="1" x14ac:dyDescent="0.15">
      <c r="A120" s="27" t="s">
        <v>90</v>
      </c>
      <c r="B120" s="19">
        <f t="shared" si="100"/>
        <v>785</v>
      </c>
      <c r="C120" s="19">
        <f t="shared" si="101"/>
        <v>766</v>
      </c>
      <c r="D120" s="20">
        <f t="shared" si="102"/>
        <v>1551</v>
      </c>
      <c r="E120" s="20">
        <v>166</v>
      </c>
      <c r="F120" s="20">
        <v>144</v>
      </c>
      <c r="G120" s="20">
        <f t="shared" si="61"/>
        <v>310</v>
      </c>
      <c r="H120" s="28">
        <f t="shared" si="103"/>
        <v>0.21146496815286625</v>
      </c>
      <c r="I120" s="28">
        <f t="shared" si="104"/>
        <v>0.18798955613577023</v>
      </c>
      <c r="J120" s="28">
        <f t="shared" si="105"/>
        <v>0.19987105093488072</v>
      </c>
      <c r="K120" s="20">
        <v>475</v>
      </c>
      <c r="L120" s="20">
        <v>461</v>
      </c>
      <c r="M120" s="20">
        <f t="shared" si="62"/>
        <v>936</v>
      </c>
      <c r="N120" s="28">
        <f t="shared" si="106"/>
        <v>0.60509554140127386</v>
      </c>
      <c r="O120" s="28">
        <f t="shared" si="107"/>
        <v>0.60182767624020883</v>
      </c>
      <c r="P120" s="28">
        <f t="shared" si="108"/>
        <v>0.60348162475822054</v>
      </c>
      <c r="Q120" s="20">
        <v>144</v>
      </c>
      <c r="R120" s="20">
        <v>161</v>
      </c>
      <c r="S120" s="20">
        <f t="shared" si="63"/>
        <v>305</v>
      </c>
      <c r="T120" s="28">
        <f t="shared" si="109"/>
        <v>0.18343949044585986</v>
      </c>
      <c r="U120" s="28">
        <f t="shared" si="110"/>
        <v>0.21018276762402088</v>
      </c>
      <c r="V120" s="28">
        <f t="shared" si="111"/>
        <v>0.19664732430689877</v>
      </c>
      <c r="W120" s="30">
        <v>54</v>
      </c>
      <c r="X120" s="30">
        <v>70</v>
      </c>
      <c r="Y120" s="30">
        <f t="shared" si="64"/>
        <v>124</v>
      </c>
      <c r="Z120" s="28">
        <f t="shared" si="65"/>
        <v>6.8789808917197451E-2</v>
      </c>
      <c r="AA120" s="28">
        <f t="shared" si="65"/>
        <v>9.1383812010443863E-2</v>
      </c>
      <c r="AB120" s="28">
        <f t="shared" si="65"/>
        <v>7.9948420373952292E-2</v>
      </c>
    </row>
    <row r="121" spans="1:28" s="87" customFormat="1" ht="28.5" customHeight="1" x14ac:dyDescent="0.15">
      <c r="A121" s="62" t="s">
        <v>106</v>
      </c>
      <c r="B121" s="63">
        <f>SUM(B111:B120)</f>
        <v>4783</v>
      </c>
      <c r="C121" s="63">
        <f>SUM(C111:C120)</f>
        <v>4811</v>
      </c>
      <c r="D121" s="65">
        <f t="shared" si="102"/>
        <v>9594</v>
      </c>
      <c r="E121" s="63">
        <f>SUM(E111:E120)</f>
        <v>611</v>
      </c>
      <c r="F121" s="63">
        <f>SUM(F111:F120)</f>
        <v>570</v>
      </c>
      <c r="G121" s="65">
        <f t="shared" si="61"/>
        <v>1181</v>
      </c>
      <c r="H121" s="64">
        <f t="shared" si="103"/>
        <v>0.12774409366506376</v>
      </c>
      <c r="I121" s="64">
        <f t="shared" si="104"/>
        <v>0.11847848680108086</v>
      </c>
      <c r="J121" s="64">
        <f t="shared" si="105"/>
        <v>0.12309776943923285</v>
      </c>
      <c r="K121" s="63">
        <f>SUM(K111:K120)</f>
        <v>2833</v>
      </c>
      <c r="L121" s="63">
        <f>SUM(L111:L120)</f>
        <v>2750</v>
      </c>
      <c r="M121" s="65">
        <f t="shared" si="62"/>
        <v>5583</v>
      </c>
      <c r="N121" s="64">
        <f t="shared" ref="N121:P125" si="112">K121/B121</f>
        <v>0.59230608404766882</v>
      </c>
      <c r="O121" s="64">
        <f t="shared" si="112"/>
        <v>0.57160673456661815</v>
      </c>
      <c r="P121" s="64">
        <f t="shared" si="112"/>
        <v>0.58192620387742344</v>
      </c>
      <c r="Q121" s="63">
        <f>SUM(Q111:Q120)</f>
        <v>1339</v>
      </c>
      <c r="R121" s="63">
        <f>SUM(R111:R120)</f>
        <v>1491</v>
      </c>
      <c r="S121" s="65">
        <f t="shared" si="63"/>
        <v>2830</v>
      </c>
      <c r="T121" s="64">
        <f t="shared" ref="T121:V125" si="113">Q121/B121</f>
        <v>0.27994982228726739</v>
      </c>
      <c r="U121" s="64">
        <f t="shared" si="113"/>
        <v>0.30991477863230099</v>
      </c>
      <c r="V121" s="64">
        <f t="shared" si="113"/>
        <v>0.29497602668334377</v>
      </c>
      <c r="W121" s="63">
        <f>SUM(W111:W120)</f>
        <v>546</v>
      </c>
      <c r="X121" s="63">
        <f>SUM(X111:X120)</f>
        <v>687</v>
      </c>
      <c r="Y121" s="69">
        <f t="shared" si="64"/>
        <v>1233</v>
      </c>
      <c r="Z121" s="64">
        <f t="shared" si="65"/>
        <v>0.11415429646665273</v>
      </c>
      <c r="AA121" s="64">
        <f t="shared" si="65"/>
        <v>0.14279775514446061</v>
      </c>
      <c r="AB121" s="64">
        <f t="shared" si="65"/>
        <v>0.12851782363977485</v>
      </c>
    </row>
    <row r="122" spans="1:28" ht="28.5" customHeight="1" x14ac:dyDescent="0.15">
      <c r="A122" s="18" t="s">
        <v>118</v>
      </c>
      <c r="B122" s="18">
        <f t="shared" ref="B122:C124" si="114">E122+K122+Q122</f>
        <v>980</v>
      </c>
      <c r="C122" s="18">
        <f t="shared" si="114"/>
        <v>985</v>
      </c>
      <c r="D122" s="18">
        <f t="shared" si="102"/>
        <v>1965</v>
      </c>
      <c r="E122" s="18">
        <v>243</v>
      </c>
      <c r="F122" s="18">
        <v>225</v>
      </c>
      <c r="G122" s="18">
        <f t="shared" si="61"/>
        <v>468</v>
      </c>
      <c r="H122" s="52">
        <f t="shared" ref="H122:J125" si="115">E122/B122</f>
        <v>0.24795918367346939</v>
      </c>
      <c r="I122" s="52">
        <f t="shared" si="115"/>
        <v>0.22842639593908629</v>
      </c>
      <c r="J122" s="52">
        <f t="shared" si="115"/>
        <v>0.2381679389312977</v>
      </c>
      <c r="K122" s="18">
        <v>683</v>
      </c>
      <c r="L122" s="18">
        <v>683</v>
      </c>
      <c r="M122" s="18">
        <f t="shared" si="62"/>
        <v>1366</v>
      </c>
      <c r="N122" s="52">
        <f t="shared" si="112"/>
        <v>0.69693877551020411</v>
      </c>
      <c r="O122" s="52">
        <f t="shared" si="112"/>
        <v>0.69340101522842634</v>
      </c>
      <c r="P122" s="52">
        <f t="shared" si="112"/>
        <v>0.69516539440203562</v>
      </c>
      <c r="Q122" s="18">
        <v>54</v>
      </c>
      <c r="R122" s="18">
        <v>77</v>
      </c>
      <c r="S122" s="20">
        <f t="shared" si="63"/>
        <v>131</v>
      </c>
      <c r="T122" s="52">
        <f t="shared" si="113"/>
        <v>5.5102040816326532E-2</v>
      </c>
      <c r="U122" s="52">
        <f t="shared" si="113"/>
        <v>7.8172588832487316E-2</v>
      </c>
      <c r="V122" s="52">
        <f t="shared" si="113"/>
        <v>6.6666666666666666E-2</v>
      </c>
      <c r="W122" s="18">
        <v>19</v>
      </c>
      <c r="X122" s="18">
        <v>36</v>
      </c>
      <c r="Y122" s="18">
        <f t="shared" si="64"/>
        <v>55</v>
      </c>
      <c r="Z122" s="52">
        <f t="shared" ref="Z122:AB125" si="116">W122/B122</f>
        <v>1.9387755102040816E-2</v>
      </c>
      <c r="AA122" s="52">
        <f t="shared" si="116"/>
        <v>3.654822335025381E-2</v>
      </c>
      <c r="AB122" s="52">
        <f t="shared" si="116"/>
        <v>2.7989821882951654E-2</v>
      </c>
    </row>
    <row r="123" spans="1:28" s="87" customFormat="1" ht="28.5" customHeight="1" x14ac:dyDescent="0.15">
      <c r="A123" s="22" t="s">
        <v>120</v>
      </c>
      <c r="B123" s="23">
        <f t="shared" si="114"/>
        <v>425</v>
      </c>
      <c r="C123" s="23">
        <f t="shared" si="114"/>
        <v>442</v>
      </c>
      <c r="D123" s="24">
        <f t="shared" si="102"/>
        <v>867</v>
      </c>
      <c r="E123" s="25">
        <v>103</v>
      </c>
      <c r="F123" s="25">
        <v>90</v>
      </c>
      <c r="G123" s="24">
        <f t="shared" si="61"/>
        <v>193</v>
      </c>
      <c r="H123" s="26">
        <f t="shared" si="115"/>
        <v>0.24235294117647058</v>
      </c>
      <c r="I123" s="26">
        <f t="shared" si="115"/>
        <v>0.20361990950226244</v>
      </c>
      <c r="J123" s="26">
        <f t="shared" si="115"/>
        <v>0.22260668973471742</v>
      </c>
      <c r="K123" s="25">
        <v>287</v>
      </c>
      <c r="L123" s="25">
        <v>319</v>
      </c>
      <c r="M123" s="24">
        <f t="shared" si="62"/>
        <v>606</v>
      </c>
      <c r="N123" s="26">
        <f t="shared" si="112"/>
        <v>0.67529411764705882</v>
      </c>
      <c r="O123" s="26">
        <f t="shared" si="112"/>
        <v>0.72171945701357465</v>
      </c>
      <c r="P123" s="26">
        <f t="shared" si="112"/>
        <v>0.69896193771626303</v>
      </c>
      <c r="Q123" s="25">
        <v>35</v>
      </c>
      <c r="R123" s="25">
        <v>33</v>
      </c>
      <c r="S123" s="24">
        <f t="shared" si="63"/>
        <v>68</v>
      </c>
      <c r="T123" s="26">
        <f t="shared" si="113"/>
        <v>8.2352941176470587E-2</v>
      </c>
      <c r="U123" s="26">
        <f t="shared" si="113"/>
        <v>7.4660633484162894E-2</v>
      </c>
      <c r="V123" s="26">
        <f t="shared" si="113"/>
        <v>7.8431372549019607E-2</v>
      </c>
      <c r="W123" s="34">
        <v>14</v>
      </c>
      <c r="X123" s="34">
        <v>16</v>
      </c>
      <c r="Y123" s="34">
        <f t="shared" si="64"/>
        <v>30</v>
      </c>
      <c r="Z123" s="26">
        <f t="shared" si="116"/>
        <v>3.2941176470588238E-2</v>
      </c>
      <c r="AA123" s="26">
        <f t="shared" si="116"/>
        <v>3.6199095022624438E-2</v>
      </c>
      <c r="AB123" s="26">
        <f t="shared" si="116"/>
        <v>3.4602076124567477E-2</v>
      </c>
    </row>
    <row r="124" spans="1:28" s="87" customFormat="1" ht="28.5" customHeight="1" x14ac:dyDescent="0.15">
      <c r="A124" s="14" t="s">
        <v>121</v>
      </c>
      <c r="B124" s="15">
        <f t="shared" si="114"/>
        <v>857</v>
      </c>
      <c r="C124" s="15">
        <f t="shared" si="114"/>
        <v>809</v>
      </c>
      <c r="D124" s="16">
        <f t="shared" si="102"/>
        <v>1666</v>
      </c>
      <c r="E124" s="16">
        <v>231</v>
      </c>
      <c r="F124" s="16">
        <v>201</v>
      </c>
      <c r="G124" s="16">
        <f t="shared" si="61"/>
        <v>432</v>
      </c>
      <c r="H124" s="17">
        <f t="shared" si="115"/>
        <v>0.26954492415402564</v>
      </c>
      <c r="I124" s="17">
        <f t="shared" si="115"/>
        <v>0.2484548825710754</v>
      </c>
      <c r="J124" s="17">
        <f t="shared" si="115"/>
        <v>0.25930372148859543</v>
      </c>
      <c r="K124" s="16">
        <v>552</v>
      </c>
      <c r="L124" s="16">
        <v>514</v>
      </c>
      <c r="M124" s="16">
        <f t="shared" si="62"/>
        <v>1066</v>
      </c>
      <c r="N124" s="17">
        <f t="shared" si="112"/>
        <v>0.64410735122520424</v>
      </c>
      <c r="O124" s="17">
        <f t="shared" si="112"/>
        <v>0.63535228677379485</v>
      </c>
      <c r="P124" s="17">
        <f t="shared" si="112"/>
        <v>0.63985594237695076</v>
      </c>
      <c r="Q124" s="16">
        <v>74</v>
      </c>
      <c r="R124" s="16">
        <v>94</v>
      </c>
      <c r="S124" s="16">
        <f t="shared" si="63"/>
        <v>168</v>
      </c>
      <c r="T124" s="17">
        <f t="shared" si="113"/>
        <v>8.634772462077013E-2</v>
      </c>
      <c r="U124" s="17">
        <f t="shared" si="113"/>
        <v>0.11619283065512979</v>
      </c>
      <c r="V124" s="17">
        <f t="shared" si="113"/>
        <v>0.10084033613445378</v>
      </c>
      <c r="W124" s="30">
        <v>28</v>
      </c>
      <c r="X124" s="30">
        <v>48</v>
      </c>
      <c r="Y124" s="30">
        <f t="shared" si="64"/>
        <v>76</v>
      </c>
      <c r="Z124" s="17">
        <f t="shared" si="116"/>
        <v>3.2672112018669777E-2</v>
      </c>
      <c r="AA124" s="17">
        <f t="shared" si="116"/>
        <v>5.9332509270704575E-2</v>
      </c>
      <c r="AB124" s="17">
        <f t="shared" si="116"/>
        <v>4.561824729891957E-2</v>
      </c>
    </row>
    <row r="125" spans="1:28" s="87" customFormat="1" ht="28.5" customHeight="1" x14ac:dyDescent="0.15">
      <c r="A125" s="62" t="s">
        <v>122</v>
      </c>
      <c r="B125" s="63">
        <f>B123+B124</f>
        <v>1282</v>
      </c>
      <c r="C125" s="63">
        <f>C123+C124</f>
        <v>1251</v>
      </c>
      <c r="D125" s="65">
        <f>B125+C125</f>
        <v>2533</v>
      </c>
      <c r="E125" s="63">
        <f>E123+E124</f>
        <v>334</v>
      </c>
      <c r="F125" s="63">
        <f>F123+F124</f>
        <v>291</v>
      </c>
      <c r="G125" s="65">
        <f>E125+F125</f>
        <v>625</v>
      </c>
      <c r="H125" s="64">
        <f t="shared" si="115"/>
        <v>0.26053042121684866</v>
      </c>
      <c r="I125" s="64">
        <f t="shared" si="115"/>
        <v>0.23261390887290168</v>
      </c>
      <c r="J125" s="64">
        <f t="shared" si="115"/>
        <v>0.24674299249901302</v>
      </c>
      <c r="K125" s="63">
        <f>K123+K124</f>
        <v>839</v>
      </c>
      <c r="L125" s="63">
        <f>L123+L124</f>
        <v>833</v>
      </c>
      <c r="M125" s="65">
        <f>K125+L125</f>
        <v>1672</v>
      </c>
      <c r="N125" s="64">
        <f t="shared" si="112"/>
        <v>0.6544461778471139</v>
      </c>
      <c r="O125" s="64">
        <f t="shared" si="112"/>
        <v>0.66586730615507594</v>
      </c>
      <c r="P125" s="64">
        <f t="shared" si="112"/>
        <v>0.66008685353335961</v>
      </c>
      <c r="Q125" s="63">
        <f>Q123+Q124</f>
        <v>109</v>
      </c>
      <c r="R125" s="63">
        <f>R123+R124</f>
        <v>127</v>
      </c>
      <c r="S125" s="65">
        <f>Q125+R125</f>
        <v>236</v>
      </c>
      <c r="T125" s="64">
        <f t="shared" si="113"/>
        <v>8.5023400936037441E-2</v>
      </c>
      <c r="U125" s="64">
        <f t="shared" si="113"/>
        <v>0.10151878497202238</v>
      </c>
      <c r="V125" s="64">
        <f t="shared" si="113"/>
        <v>9.3170153967627317E-2</v>
      </c>
      <c r="W125" s="62">
        <f>W123+W124</f>
        <v>42</v>
      </c>
      <c r="X125" s="62">
        <f>X123+X124</f>
        <v>64</v>
      </c>
      <c r="Y125" s="62">
        <f>W125+X125</f>
        <v>106</v>
      </c>
      <c r="Z125" s="64">
        <f t="shared" si="116"/>
        <v>3.2761310452418098E-2</v>
      </c>
      <c r="AA125" s="64">
        <f t="shared" si="116"/>
        <v>5.1159072741806554E-2</v>
      </c>
      <c r="AB125" s="64">
        <f t="shared" si="116"/>
        <v>4.1847611527832611E-2</v>
      </c>
    </row>
    <row r="126" spans="1:28" ht="28.5" customHeight="1" x14ac:dyDescent="0.15">
      <c r="A126" s="18" t="s">
        <v>119</v>
      </c>
      <c r="B126" s="18">
        <f>E126+K126+Q126</f>
        <v>623</v>
      </c>
      <c r="C126" s="18">
        <f>F126+L126+R126</f>
        <v>679</v>
      </c>
      <c r="D126" s="18">
        <f>B126+C126</f>
        <v>1302</v>
      </c>
      <c r="E126" s="18">
        <v>99</v>
      </c>
      <c r="F126" s="18">
        <v>121</v>
      </c>
      <c r="G126" s="18">
        <f>E126+F126</f>
        <v>220</v>
      </c>
      <c r="H126" s="52">
        <f t="shared" ref="H126" si="117">E126/B126</f>
        <v>0.15890850722311398</v>
      </c>
      <c r="I126" s="52">
        <f t="shared" ref="I126" si="118">F126/C126</f>
        <v>0.17820324005891017</v>
      </c>
      <c r="J126" s="52">
        <f t="shared" ref="J126" si="119">G126/D126</f>
        <v>0.16897081413210446</v>
      </c>
      <c r="K126" s="18">
        <v>456</v>
      </c>
      <c r="L126" s="18">
        <v>487</v>
      </c>
      <c r="M126" s="18">
        <f>K126+L126</f>
        <v>943</v>
      </c>
      <c r="N126" s="52">
        <f t="shared" ref="N126" si="120">K126/B126</f>
        <v>0.7319422150882825</v>
      </c>
      <c r="O126" s="52">
        <f t="shared" ref="O126" si="121">L126/C126</f>
        <v>0.71723122238586157</v>
      </c>
      <c r="P126" s="52">
        <f t="shared" ref="P126" si="122">M126/D126</f>
        <v>0.72427035330261136</v>
      </c>
      <c r="Q126" s="18">
        <v>68</v>
      </c>
      <c r="R126" s="18">
        <v>71</v>
      </c>
      <c r="S126" s="20">
        <f>Q126+R126</f>
        <v>139</v>
      </c>
      <c r="T126" s="52">
        <f t="shared" ref="T126" si="123">Q126/B126</f>
        <v>0.10914927768860354</v>
      </c>
      <c r="U126" s="52">
        <f t="shared" ref="U126" si="124">R126/C126</f>
        <v>0.10456553755522828</v>
      </c>
      <c r="V126" s="52">
        <f t="shared" ref="V126" si="125">S126/D126</f>
        <v>0.10675883256528418</v>
      </c>
      <c r="W126" s="18">
        <v>26</v>
      </c>
      <c r="X126" s="18">
        <v>23</v>
      </c>
      <c r="Y126" s="18">
        <f>W126+X126</f>
        <v>49</v>
      </c>
      <c r="Z126" s="52">
        <f t="shared" ref="Z126" si="126">W126/B126</f>
        <v>4.1733547351524881E-2</v>
      </c>
      <c r="AA126" s="52">
        <f t="shared" ref="AA126" si="127">X126/C126</f>
        <v>3.3873343151693665E-2</v>
      </c>
      <c r="AB126" s="52">
        <f t="shared" ref="AB126" si="128">Y126/D126</f>
        <v>3.7634408602150539E-2</v>
      </c>
    </row>
  </sheetData>
  <mergeCells count="14">
    <mergeCell ref="A1:AB1"/>
    <mergeCell ref="B2:D4"/>
    <mergeCell ref="Q4:S4"/>
    <mergeCell ref="T4:V4"/>
    <mergeCell ref="Q2:V2"/>
    <mergeCell ref="E4:G4"/>
    <mergeCell ref="H4:J4"/>
    <mergeCell ref="K4:M4"/>
    <mergeCell ref="N4:P4"/>
    <mergeCell ref="E2:J3"/>
    <mergeCell ref="K2:P3"/>
    <mergeCell ref="W3:AB3"/>
    <mergeCell ref="W4:Y4"/>
    <mergeCell ref="Z4:AB4"/>
  </mergeCells>
  <phoneticPr fontId="2"/>
  <conditionalFormatting sqref="H7:H16 H18:H22 H24:H29 H31:H37 H39:H43 H45:H49 H51:H57 H59:H65 H67:H68 H70:H74 H76:H81 H83:H85 H87:H94 H96:H99 H101:H104 H106:H109 H111:H120 H122:H124 H126">
    <cfRule type="top10" dxfId="23" priority="133" stopIfTrue="1" bottom="1" rank="10"/>
    <cfRule type="top10" dxfId="22" priority="134" stopIfTrue="1" rank="10"/>
  </conditionalFormatting>
  <conditionalFormatting sqref="I7:I16 I18:I22 I24:I29 I31:I37 I39:I43 I45:I49 I51:I57 I59:I65 I67:I68 I70:I74 I76:I81 I83:I85 I87:I94 I96:I99 I101:I104 I106:I109 I111:I120 I122:I124 I126">
    <cfRule type="top10" dxfId="21" priority="109" stopIfTrue="1" bottom="1" rank="10"/>
    <cfRule type="top10" dxfId="20" priority="110" stopIfTrue="1" rank="10"/>
  </conditionalFormatting>
  <conditionalFormatting sqref="N7:N16 N18:N22 N24:N29 N31:N37 N39:N43 N45:N49 N51:N57 N59:N65 N67:N68 N70:N74 N76:N81 N83:N85 N87:N94 N96:N99 N101:N104 N106:N109 N111:N120 N122:N124 N126">
    <cfRule type="top10" dxfId="19" priority="105" stopIfTrue="1" bottom="1" rank="10"/>
    <cfRule type="top10" dxfId="18" priority="106" stopIfTrue="1" rank="10"/>
  </conditionalFormatting>
  <conditionalFormatting sqref="O7:O16 O18:O22 O24:O29 O31:O37 O39:O43 O45:O49 O51:O57 O59:O65 O67:O68 O70:O74 O76:O81 O83:O85 O87:O94 O96:O99 O101:O104 O106:O109 O111:O120 O122:O124 O126">
    <cfRule type="top10" dxfId="17" priority="103" stopIfTrue="1" bottom="1" rank="10"/>
    <cfRule type="top10" dxfId="16" priority="104" stopIfTrue="1" rank="10"/>
  </conditionalFormatting>
  <conditionalFormatting sqref="P7:P16 P18:P22 P24:P29 P31:P37 P39:P43 P45:P49 P51:P57 P59:P65 P67:P68 P70:P74 P76:P81 P83:P85 P87:P94 P96:P99 P101:P104 P106:P109 P111:P120 P122:P124 P126">
    <cfRule type="top10" dxfId="15" priority="101" stopIfTrue="1" bottom="1" rank="10"/>
    <cfRule type="top10" dxfId="14" priority="102" stopIfTrue="1" rank="10"/>
  </conditionalFormatting>
  <conditionalFormatting sqref="T7:T16 T18:T22 T24:T29 T31:T37 T39:T43 T45:T49 T51:T57 T59:T65 T67:T68 T70:T74 T76:T81 T83:T85 T87:T94 T96:T99 T101:T104 T106:T109 T111:T120 T122:T124 T126">
    <cfRule type="top10" dxfId="13" priority="99" stopIfTrue="1" bottom="1" rank="10"/>
    <cfRule type="top10" dxfId="12" priority="100" stopIfTrue="1" rank="10"/>
  </conditionalFormatting>
  <conditionalFormatting sqref="U7:U16 U18:U22 U24:U29 U31:U37 U39:U43 U45:U49 U51:U57 U59:U65 U67:U68 U70:U74 U76:U81 U83:U85 U87:U94 U96:U99 U101:U104 U106:U109 U111:U120 U122:U124 U126">
    <cfRule type="top10" dxfId="11" priority="97" stopIfTrue="1" bottom="1" rank="10"/>
    <cfRule type="top10" dxfId="10" priority="98" stopIfTrue="1" rank="10"/>
  </conditionalFormatting>
  <conditionalFormatting sqref="V7:V16 V18:V22 V24:V29 V31:V37 V39:V43 V45:V49 V51:V57 V59:V65 V67:V68 V70:V74 V76:V81 V83:V85 V87:V94 V96:V99 V101:V104 V106:V109 V111:V120 V122:V124 V126">
    <cfRule type="top10" dxfId="9" priority="95" stopIfTrue="1" bottom="1" rank="10"/>
    <cfRule type="top10" dxfId="8" priority="96" stopIfTrue="1" rank="10"/>
  </conditionalFormatting>
  <conditionalFormatting sqref="Z7:Z16 Z18:Z22 Z24:Z29 Z31:Z37 Z39:Z43 Z45:Z49 Z51:Z57 Z59:Z65 Z67:Z68 Z70:Z74 Z76:Z81 Z83:Z85 Z87:Z94 Z96:Z99 Z101:Z104 Z106:Z109 Z111:Z120 Z122:Z124 Z126">
    <cfRule type="top10" dxfId="7" priority="93" stopIfTrue="1" bottom="1" rank="10"/>
    <cfRule type="top10" dxfId="6" priority="94" stopIfTrue="1" rank="10"/>
  </conditionalFormatting>
  <conditionalFormatting sqref="AA7:AA16 AA18:AA22 AA24:AA29 AA31:AA37 AA39:AA43 AA45:AA49 AA51:AA57 AA59:AA65 AA67:AA68 AA70:AA74 AA76:AA81 AA83:AA85 AA87:AA94 AA96:AA99 AA101:AA104 AA106:AA109 AA111:AA120 AA122:AA124 AA126">
    <cfRule type="top10" dxfId="5" priority="91" stopIfTrue="1" bottom="1" rank="10"/>
    <cfRule type="top10" dxfId="4" priority="92" stopIfTrue="1" rank="10"/>
  </conditionalFormatting>
  <conditionalFormatting sqref="AB7:AB16 AB18:AB22 AB24:AB29 AB31:AB37 AB39:AB43 AB45:AB49 AB51:AB57 AB59:AB65 AB67:AB68 AB70:AB74 AB76:AB81 AB83:AB85 AB87:AB94 AB96:AB99 AB101:AB104 AB106:AB109 AB111:AB120 AB122:AB124 AB126">
    <cfRule type="top10" dxfId="3" priority="89" stopIfTrue="1" bottom="1" rank="10"/>
    <cfRule type="top10" dxfId="2" priority="90" stopIfTrue="1" rank="10"/>
  </conditionalFormatting>
  <conditionalFormatting sqref="J7:J16 J18:J22 J24:J29 J31:J37 J39:J43 J45:J49 J51:J57 J59:J65 J67:J68 J70:J74 J76:J81 J83:J85 J87:J94 J96:J99 J101:J104 J106:J109 J111:J120 J122:J124 J126">
    <cfRule type="top10" dxfId="1" priority="107" stopIfTrue="1" bottom="1" rank="10"/>
    <cfRule type="top10" dxfId="0" priority="108" stopIfTrue="1" rank="10"/>
  </conditionalFormatting>
  <pageMargins left="0.78740157480314965" right="0.59055118110236227" top="0.59055118110236227" bottom="0.55118110236220474" header="0.70866141732283472" footer="0.27559055118110237"/>
  <pageSetup paperSize="8" scale="73" orientation="landscape" horizontalDpi="300" verticalDpi="300" r:id="rId1"/>
  <headerFooter alignWithMargins="0">
    <oddHeader>&amp;R&amp;P／&amp;Nページ</oddHeader>
    <oddFooter>&amp;L※ この数値は住民基本台帳人口です。
※ 各数値の高い10地域を&amp;K05+033■&amp;K000000で表しています。
※ 各数値の低い10地域を&amp;K03+033■&amp;K000000で表しています。
※上今泉は、秘匿地域とするため「x」と表示し、上今泉二丁目に合算しています。</oddFooter>
  </headerFooter>
  <rowBreaks count="3" manualBreakCount="3">
    <brk id="38" max="16383" man="1"/>
    <brk id="69" max="16383" man="1"/>
    <brk id="105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町丁字別人口構成比</vt:lpstr>
      <vt:lpstr>町丁字別人口構成比!Print_Area</vt:lpstr>
      <vt:lpstr>町丁字別人口構成比!Print_Titles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明子</dc:creator>
  <cp:lastModifiedBy>海老名市</cp:lastModifiedBy>
  <cp:lastPrinted>2022-01-12T07:05:44Z</cp:lastPrinted>
  <dcterms:created xsi:type="dcterms:W3CDTF">2009-01-09T07:35:30Z</dcterms:created>
  <dcterms:modified xsi:type="dcterms:W3CDTF">2022-01-17T04:26:36Z</dcterms:modified>
</cp:coreProperties>
</file>