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90\Desktop\新しいフォルダー\"/>
    </mc:Choice>
  </mc:AlternateContent>
  <bookViews>
    <workbookView xWindow="10230" yWindow="-15" windowWidth="10275" windowHeight="8250"/>
  </bookViews>
  <sheets>
    <sheet name="町丁字別人口構成比" sheetId="1" r:id="rId1"/>
  </sheets>
  <definedNames>
    <definedName name="_xlnm.Print_Area" localSheetId="0">町丁字別人口構成比!$A$1:$AB$121</definedName>
    <definedName name="_xlnm.Print_Titles" localSheetId="0">町丁字別人口構成比!$1:$6</definedName>
  </definedNames>
  <calcPr calcId="162913"/>
</workbook>
</file>

<file path=xl/calcChain.xml><?xml version="1.0" encoding="utf-8"?>
<calcChain xmlns="http://schemas.openxmlformats.org/spreadsheetml/2006/main">
  <c r="Y41" i="1" l="1"/>
  <c r="S41" i="1"/>
  <c r="M41" i="1"/>
  <c r="G41" i="1"/>
  <c r="D41" i="1"/>
  <c r="C41" i="1"/>
  <c r="B41" i="1"/>
  <c r="V121" i="1" l="1"/>
  <c r="U121" i="1"/>
  <c r="T121" i="1"/>
  <c r="S54" i="1"/>
  <c r="G54" i="1"/>
  <c r="AB121" i="1"/>
  <c r="AA121" i="1"/>
  <c r="Z121" i="1"/>
  <c r="P121" i="1"/>
  <c r="O121" i="1"/>
  <c r="N121" i="1"/>
  <c r="J121" i="1"/>
  <c r="I121" i="1"/>
  <c r="H121" i="1"/>
  <c r="Q17" i="1" l="1"/>
  <c r="S10" i="1"/>
  <c r="S9" i="1"/>
  <c r="S8" i="1"/>
  <c r="Y8" i="1"/>
  <c r="Y19" i="1"/>
  <c r="Y7" i="1" l="1"/>
  <c r="S7" i="1"/>
  <c r="X59" i="1"/>
  <c r="W59" i="1"/>
  <c r="Y59" i="1" s="1"/>
  <c r="R59" i="1"/>
  <c r="Q59" i="1"/>
  <c r="L59" i="1"/>
  <c r="K59" i="1"/>
  <c r="M59" i="1" s="1"/>
  <c r="F59" i="1"/>
  <c r="E59" i="1"/>
  <c r="L120" i="1"/>
  <c r="K120" i="1"/>
  <c r="M120" i="1" s="1"/>
  <c r="G110" i="1"/>
  <c r="G108" i="1"/>
  <c r="G94" i="1"/>
  <c r="G89" i="1"/>
  <c r="G80" i="1"/>
  <c r="E81" i="1"/>
  <c r="G56" i="1"/>
  <c r="G50" i="1"/>
  <c r="S42" i="1"/>
  <c r="F17" i="1"/>
  <c r="G9" i="1"/>
  <c r="S103" i="1"/>
  <c r="B82" i="1"/>
  <c r="S121" i="1"/>
  <c r="F120" i="1"/>
  <c r="X120" i="1"/>
  <c r="W120" i="1"/>
  <c r="R120" i="1"/>
  <c r="Q120" i="1"/>
  <c r="S120" i="1" s="1"/>
  <c r="E120" i="1"/>
  <c r="Y119" i="1"/>
  <c r="S119" i="1"/>
  <c r="M119" i="1"/>
  <c r="G119" i="1"/>
  <c r="C119" i="1"/>
  <c r="AA119" i="1"/>
  <c r="B119" i="1"/>
  <c r="H119" i="1" s="1"/>
  <c r="Y118" i="1"/>
  <c r="S118" i="1"/>
  <c r="M118" i="1"/>
  <c r="G118" i="1"/>
  <c r="J118" i="1" s="1"/>
  <c r="C118" i="1"/>
  <c r="U118" i="1"/>
  <c r="B118" i="1"/>
  <c r="D118" i="1" s="1"/>
  <c r="AB118" i="1" s="1"/>
  <c r="S117" i="1"/>
  <c r="Y121" i="1"/>
  <c r="M121" i="1"/>
  <c r="G121" i="1"/>
  <c r="C121" i="1"/>
  <c r="B121" i="1"/>
  <c r="W90" i="1"/>
  <c r="X90" i="1"/>
  <c r="X70" i="1"/>
  <c r="W70" i="1"/>
  <c r="E23" i="1"/>
  <c r="G23" i="1" s="1"/>
  <c r="E30" i="1"/>
  <c r="S14" i="1"/>
  <c r="C117" i="1"/>
  <c r="I117" i="1" s="1"/>
  <c r="B117" i="1"/>
  <c r="T117" i="1" s="1"/>
  <c r="Y117" i="1"/>
  <c r="M117" i="1"/>
  <c r="G117" i="1"/>
  <c r="Y106" i="1"/>
  <c r="Y107" i="1"/>
  <c r="Y108" i="1"/>
  <c r="Y109" i="1"/>
  <c r="Y110" i="1"/>
  <c r="Y111" i="1"/>
  <c r="Y112" i="1"/>
  <c r="Y113" i="1"/>
  <c r="Y114" i="1"/>
  <c r="Y115" i="1"/>
  <c r="Y101" i="1"/>
  <c r="Y102" i="1"/>
  <c r="Y103" i="1"/>
  <c r="Y104" i="1"/>
  <c r="Y96" i="1"/>
  <c r="Y97" i="1"/>
  <c r="Y98" i="1"/>
  <c r="Y99" i="1"/>
  <c r="Y92" i="1"/>
  <c r="Y93" i="1"/>
  <c r="Y94" i="1"/>
  <c r="G107" i="1"/>
  <c r="M87" i="1"/>
  <c r="G84" i="1"/>
  <c r="G72" i="1"/>
  <c r="Y36" i="1"/>
  <c r="X30" i="1"/>
  <c r="W30" i="1"/>
  <c r="G60" i="1"/>
  <c r="G65" i="1"/>
  <c r="M110" i="1"/>
  <c r="G101" i="1"/>
  <c r="Y78" i="1"/>
  <c r="S63" i="1"/>
  <c r="G63" i="1"/>
  <c r="G49" i="1"/>
  <c r="Y46" i="1"/>
  <c r="M43" i="1"/>
  <c r="G43" i="1"/>
  <c r="S40" i="1"/>
  <c r="G40" i="1"/>
  <c r="S39" i="1"/>
  <c r="S37" i="1"/>
  <c r="Y35" i="1"/>
  <c r="S35" i="1"/>
  <c r="G34" i="1"/>
  <c r="M34" i="1"/>
  <c r="S34" i="1"/>
  <c r="Y9" i="1"/>
  <c r="Y10" i="1"/>
  <c r="Y11" i="1"/>
  <c r="Y12" i="1"/>
  <c r="Y13" i="1"/>
  <c r="Y14" i="1"/>
  <c r="Y15" i="1"/>
  <c r="Y16" i="1"/>
  <c r="Y18" i="1"/>
  <c r="Y20" i="1"/>
  <c r="Y21" i="1"/>
  <c r="Y22" i="1"/>
  <c r="Y24" i="1"/>
  <c r="Y25" i="1"/>
  <c r="Y26" i="1"/>
  <c r="Y27" i="1"/>
  <c r="Y28" i="1"/>
  <c r="Y29" i="1"/>
  <c r="Y31" i="1"/>
  <c r="Y32" i="1"/>
  <c r="Y33" i="1"/>
  <c r="Y34" i="1"/>
  <c r="Y37" i="1"/>
  <c r="Y39" i="1"/>
  <c r="Y40" i="1"/>
  <c r="Y42" i="1"/>
  <c r="Y43" i="1"/>
  <c r="Y45" i="1"/>
  <c r="Y47" i="1"/>
  <c r="Y48" i="1"/>
  <c r="Y49" i="1"/>
  <c r="Y50" i="1"/>
  <c r="Y53" i="1"/>
  <c r="Y54" i="1"/>
  <c r="Y55" i="1"/>
  <c r="Y56" i="1"/>
  <c r="Y57" i="1"/>
  <c r="Y58" i="1"/>
  <c r="Y60" i="1"/>
  <c r="Y61" i="1"/>
  <c r="Y62" i="1"/>
  <c r="Y63" i="1"/>
  <c r="Y64" i="1"/>
  <c r="Y65" i="1"/>
  <c r="Y66" i="1"/>
  <c r="Y68" i="1"/>
  <c r="Y69" i="1"/>
  <c r="Y71" i="1"/>
  <c r="Y72" i="1"/>
  <c r="Y73" i="1"/>
  <c r="Y74" i="1"/>
  <c r="Y75" i="1"/>
  <c r="Y77" i="1"/>
  <c r="Y79" i="1"/>
  <c r="Y80" i="1"/>
  <c r="Y82" i="1"/>
  <c r="Y83" i="1"/>
  <c r="Y84" i="1"/>
  <c r="Y85" i="1"/>
  <c r="Y86" i="1"/>
  <c r="Y87" i="1"/>
  <c r="Y88" i="1"/>
  <c r="Y89" i="1"/>
  <c r="Y91" i="1"/>
  <c r="S11" i="1"/>
  <c r="S12" i="1"/>
  <c r="S13" i="1"/>
  <c r="S15" i="1"/>
  <c r="S16" i="1"/>
  <c r="S18" i="1"/>
  <c r="S19" i="1"/>
  <c r="S20" i="1"/>
  <c r="S21" i="1"/>
  <c r="S22" i="1"/>
  <c r="S24" i="1"/>
  <c r="S25" i="1"/>
  <c r="S26" i="1"/>
  <c r="S27" i="1"/>
  <c r="S28" i="1"/>
  <c r="S29" i="1"/>
  <c r="S31" i="1"/>
  <c r="S32" i="1"/>
  <c r="S33" i="1"/>
  <c r="S36" i="1"/>
  <c r="S43" i="1"/>
  <c r="S45" i="1"/>
  <c r="S46" i="1"/>
  <c r="S47" i="1"/>
  <c r="S48" i="1"/>
  <c r="S49" i="1"/>
  <c r="S50" i="1"/>
  <c r="S53" i="1"/>
  <c r="S55" i="1"/>
  <c r="S56" i="1"/>
  <c r="S57" i="1"/>
  <c r="S58" i="1"/>
  <c r="S60" i="1"/>
  <c r="S61" i="1"/>
  <c r="S62" i="1"/>
  <c r="S64" i="1"/>
  <c r="S65" i="1"/>
  <c r="S66" i="1"/>
  <c r="S68" i="1"/>
  <c r="S69" i="1"/>
  <c r="S71" i="1"/>
  <c r="S72" i="1"/>
  <c r="S73" i="1"/>
  <c r="S74" i="1"/>
  <c r="S75" i="1"/>
  <c r="S77" i="1"/>
  <c r="S78" i="1"/>
  <c r="S79" i="1"/>
  <c r="S80" i="1"/>
  <c r="S82" i="1"/>
  <c r="S83" i="1"/>
  <c r="S84" i="1"/>
  <c r="S85" i="1"/>
  <c r="S86" i="1"/>
  <c r="S87" i="1"/>
  <c r="S88" i="1"/>
  <c r="S89" i="1"/>
  <c r="S91" i="1"/>
  <c r="S92" i="1"/>
  <c r="S93" i="1"/>
  <c r="S94" i="1"/>
  <c r="S96" i="1"/>
  <c r="S97" i="1"/>
  <c r="S98" i="1"/>
  <c r="S99" i="1"/>
  <c r="S101" i="1"/>
  <c r="S102" i="1"/>
  <c r="S104" i="1"/>
  <c r="S106" i="1"/>
  <c r="S107" i="1"/>
  <c r="S108" i="1"/>
  <c r="S109" i="1"/>
  <c r="S110" i="1"/>
  <c r="S111" i="1"/>
  <c r="S112" i="1"/>
  <c r="S113" i="1"/>
  <c r="S114" i="1"/>
  <c r="S115" i="1"/>
  <c r="M7" i="1"/>
  <c r="M8" i="1"/>
  <c r="M9" i="1"/>
  <c r="M10" i="1"/>
  <c r="M11" i="1"/>
  <c r="M12" i="1"/>
  <c r="M13" i="1"/>
  <c r="M14" i="1"/>
  <c r="M15" i="1"/>
  <c r="M16" i="1"/>
  <c r="M18" i="1"/>
  <c r="M19" i="1"/>
  <c r="M20" i="1"/>
  <c r="M21" i="1"/>
  <c r="M22" i="1"/>
  <c r="M24" i="1"/>
  <c r="M25" i="1"/>
  <c r="M26" i="1"/>
  <c r="M27" i="1"/>
  <c r="M28" i="1"/>
  <c r="M29" i="1"/>
  <c r="M31" i="1"/>
  <c r="M32" i="1"/>
  <c r="M33" i="1"/>
  <c r="M35" i="1"/>
  <c r="M36" i="1"/>
  <c r="M37" i="1"/>
  <c r="M39" i="1"/>
  <c r="M40" i="1"/>
  <c r="M42" i="1"/>
  <c r="M45" i="1"/>
  <c r="M46" i="1"/>
  <c r="M47" i="1"/>
  <c r="M48" i="1"/>
  <c r="M49" i="1"/>
  <c r="M50" i="1"/>
  <c r="M53" i="1"/>
  <c r="M54" i="1"/>
  <c r="M55" i="1"/>
  <c r="M56" i="1"/>
  <c r="M57" i="1"/>
  <c r="M58" i="1"/>
  <c r="M60" i="1"/>
  <c r="M61" i="1"/>
  <c r="M62" i="1"/>
  <c r="M63" i="1"/>
  <c r="M64" i="1"/>
  <c r="M65" i="1"/>
  <c r="M66" i="1"/>
  <c r="M68" i="1"/>
  <c r="M69" i="1"/>
  <c r="M71" i="1"/>
  <c r="M72" i="1"/>
  <c r="M73" i="1"/>
  <c r="M74" i="1"/>
  <c r="M75" i="1"/>
  <c r="M77" i="1"/>
  <c r="M78" i="1"/>
  <c r="M79" i="1"/>
  <c r="M80" i="1"/>
  <c r="M82" i="1"/>
  <c r="M83" i="1"/>
  <c r="M84" i="1"/>
  <c r="M85" i="1"/>
  <c r="M86" i="1"/>
  <c r="M88" i="1"/>
  <c r="M89" i="1"/>
  <c r="M91" i="1"/>
  <c r="M92" i="1"/>
  <c r="M93" i="1"/>
  <c r="M94" i="1"/>
  <c r="M96" i="1"/>
  <c r="M97" i="1"/>
  <c r="M98" i="1"/>
  <c r="M99" i="1"/>
  <c r="M101" i="1"/>
  <c r="M102" i="1"/>
  <c r="M103" i="1"/>
  <c r="M104" i="1"/>
  <c r="M106" i="1"/>
  <c r="M107" i="1"/>
  <c r="M108" i="1"/>
  <c r="M109" i="1"/>
  <c r="M111" i="1"/>
  <c r="M112" i="1"/>
  <c r="M113" i="1"/>
  <c r="M114" i="1"/>
  <c r="M115" i="1"/>
  <c r="G7" i="1"/>
  <c r="G8" i="1"/>
  <c r="G10" i="1"/>
  <c r="G11" i="1"/>
  <c r="G12" i="1"/>
  <c r="G13" i="1"/>
  <c r="G14" i="1"/>
  <c r="G15" i="1"/>
  <c r="G16" i="1"/>
  <c r="G18" i="1"/>
  <c r="G19" i="1"/>
  <c r="G20" i="1"/>
  <c r="G21" i="1"/>
  <c r="G22" i="1"/>
  <c r="G24" i="1"/>
  <c r="G25" i="1"/>
  <c r="G26" i="1"/>
  <c r="G27" i="1"/>
  <c r="G28" i="1"/>
  <c r="G29" i="1"/>
  <c r="G31" i="1"/>
  <c r="G32" i="1"/>
  <c r="G33" i="1"/>
  <c r="G35" i="1"/>
  <c r="G36" i="1"/>
  <c r="G37" i="1"/>
  <c r="G39" i="1"/>
  <c r="G42" i="1"/>
  <c r="G45" i="1"/>
  <c r="G46" i="1"/>
  <c r="G47" i="1"/>
  <c r="G48" i="1"/>
  <c r="G53" i="1"/>
  <c r="G55" i="1"/>
  <c r="G57" i="1"/>
  <c r="G58" i="1"/>
  <c r="G61" i="1"/>
  <c r="G62" i="1"/>
  <c r="G64" i="1"/>
  <c r="G66" i="1"/>
  <c r="G68" i="1"/>
  <c r="G69" i="1"/>
  <c r="G71" i="1"/>
  <c r="G73" i="1"/>
  <c r="G74" i="1"/>
  <c r="G75" i="1"/>
  <c r="G77" i="1"/>
  <c r="G78" i="1"/>
  <c r="G79" i="1"/>
  <c r="G82" i="1"/>
  <c r="G83" i="1"/>
  <c r="G85" i="1"/>
  <c r="G86" i="1"/>
  <c r="G87" i="1"/>
  <c r="G88" i="1"/>
  <c r="G91" i="1"/>
  <c r="G92" i="1"/>
  <c r="G93" i="1"/>
  <c r="G96" i="1"/>
  <c r="G97" i="1"/>
  <c r="G98" i="1"/>
  <c r="G99" i="1"/>
  <c r="G102" i="1"/>
  <c r="G103" i="1"/>
  <c r="G104" i="1"/>
  <c r="G106" i="1"/>
  <c r="G109" i="1"/>
  <c r="G111" i="1"/>
  <c r="G112" i="1"/>
  <c r="G113" i="1"/>
  <c r="G114" i="1"/>
  <c r="G115" i="1"/>
  <c r="B31" i="1"/>
  <c r="Z31" i="1" s="1"/>
  <c r="X116" i="1"/>
  <c r="W116" i="1"/>
  <c r="X105" i="1"/>
  <c r="W105" i="1"/>
  <c r="Y105" i="1" s="1"/>
  <c r="X100" i="1"/>
  <c r="W100" i="1"/>
  <c r="X95" i="1"/>
  <c r="W95" i="1"/>
  <c r="X81" i="1"/>
  <c r="W81" i="1"/>
  <c r="Y81" i="1" s="1"/>
  <c r="X76" i="1"/>
  <c r="W76" i="1"/>
  <c r="Y76" i="1" s="1"/>
  <c r="X67" i="1"/>
  <c r="W67" i="1"/>
  <c r="X51" i="1"/>
  <c r="X38" i="1"/>
  <c r="W38" i="1"/>
  <c r="W51" i="1"/>
  <c r="Y51" i="1" s="1"/>
  <c r="X44" i="1"/>
  <c r="W44" i="1"/>
  <c r="Y44" i="1" s="1"/>
  <c r="X23" i="1"/>
  <c r="W23" i="1"/>
  <c r="Y23" i="1" s="1"/>
  <c r="X17" i="1"/>
  <c r="W17" i="1"/>
  <c r="Y17" i="1" s="1"/>
  <c r="B33" i="1"/>
  <c r="H33" i="1" s="1"/>
  <c r="B34" i="1"/>
  <c r="H34" i="1" s="1"/>
  <c r="B35" i="1"/>
  <c r="H35" i="1" s="1"/>
  <c r="B36" i="1"/>
  <c r="T36" i="1" s="1"/>
  <c r="B37" i="1"/>
  <c r="H37" i="1" s="1"/>
  <c r="C33" i="1"/>
  <c r="AA33" i="1" s="1"/>
  <c r="C34" i="1"/>
  <c r="AA34" i="1" s="1"/>
  <c r="C35" i="1"/>
  <c r="I35" i="1" s="1"/>
  <c r="C36" i="1"/>
  <c r="I36" i="1" s="1"/>
  <c r="C37" i="1"/>
  <c r="U37" i="1" s="1"/>
  <c r="R38" i="1"/>
  <c r="Q38" i="1"/>
  <c r="L38" i="1"/>
  <c r="K38" i="1"/>
  <c r="F38" i="1"/>
  <c r="G38" i="1" s="1"/>
  <c r="E38" i="1"/>
  <c r="C63" i="1"/>
  <c r="O63" i="1" s="1"/>
  <c r="C97" i="1"/>
  <c r="AA97" i="1" s="1"/>
  <c r="C74" i="1"/>
  <c r="I74" i="1" s="1"/>
  <c r="C75" i="1"/>
  <c r="U75" i="1" s="1"/>
  <c r="B74" i="1"/>
  <c r="H74" i="1" s="1"/>
  <c r="B75" i="1"/>
  <c r="N75" i="1" s="1"/>
  <c r="E76" i="1"/>
  <c r="K76" i="1"/>
  <c r="Q76" i="1"/>
  <c r="F76" i="1"/>
  <c r="L76" i="1"/>
  <c r="M76" i="1" s="1"/>
  <c r="R76" i="1"/>
  <c r="S76" i="1" s="1"/>
  <c r="C7" i="1"/>
  <c r="O7" i="1" s="1"/>
  <c r="Q90" i="1"/>
  <c r="R90" i="1"/>
  <c r="Q81" i="1"/>
  <c r="R81" i="1"/>
  <c r="L81" i="1"/>
  <c r="K81" i="1"/>
  <c r="M81" i="1" s="1"/>
  <c r="E90" i="1"/>
  <c r="B85" i="1"/>
  <c r="B86" i="1"/>
  <c r="T86" i="1" s="1"/>
  <c r="B87" i="1"/>
  <c r="B89" i="1"/>
  <c r="Z89" i="1"/>
  <c r="B84" i="1"/>
  <c r="Z84" i="1" s="1"/>
  <c r="B88" i="1"/>
  <c r="N88" i="1" s="1"/>
  <c r="B78" i="1"/>
  <c r="N78" i="1" s="1"/>
  <c r="B79" i="1"/>
  <c r="H79" i="1" s="1"/>
  <c r="B80" i="1"/>
  <c r="N80" i="1" s="1"/>
  <c r="F81" i="1"/>
  <c r="C78" i="1"/>
  <c r="U78" i="1" s="1"/>
  <c r="I78" i="1"/>
  <c r="C79" i="1"/>
  <c r="AA79" i="1" s="1"/>
  <c r="C80" i="1"/>
  <c r="O80" i="1" s="1"/>
  <c r="B77" i="1"/>
  <c r="C77" i="1"/>
  <c r="O77" i="1" s="1"/>
  <c r="B83" i="1"/>
  <c r="H83" i="1" s="1"/>
  <c r="B91" i="1"/>
  <c r="Z91" i="1" s="1"/>
  <c r="B92" i="1"/>
  <c r="Z92" i="1"/>
  <c r="B93" i="1"/>
  <c r="T93" i="1" s="1"/>
  <c r="B94" i="1"/>
  <c r="H94" i="1" s="1"/>
  <c r="B96" i="1"/>
  <c r="N96" i="1" s="1"/>
  <c r="B97" i="1"/>
  <c r="N97" i="1" s="1"/>
  <c r="B98" i="1"/>
  <c r="T98" i="1" s="1"/>
  <c r="B99" i="1"/>
  <c r="H99" i="1"/>
  <c r="B101" i="1"/>
  <c r="T101" i="1" s="1"/>
  <c r="B102" i="1"/>
  <c r="N102" i="1" s="1"/>
  <c r="B103" i="1"/>
  <c r="N103" i="1" s="1"/>
  <c r="B104" i="1"/>
  <c r="H104" i="1" s="1"/>
  <c r="B107" i="1"/>
  <c r="Z107" i="1" s="1"/>
  <c r="B108" i="1"/>
  <c r="Z108" i="1" s="1"/>
  <c r="B109" i="1"/>
  <c r="H109" i="1" s="1"/>
  <c r="B110" i="1"/>
  <c r="N110" i="1"/>
  <c r="B111" i="1"/>
  <c r="H111" i="1" s="1"/>
  <c r="B112" i="1"/>
  <c r="T112" i="1" s="1"/>
  <c r="B113" i="1"/>
  <c r="B114" i="1"/>
  <c r="Z114" i="1" s="1"/>
  <c r="T114" i="1"/>
  <c r="B115" i="1"/>
  <c r="B106" i="1"/>
  <c r="N106" i="1" s="1"/>
  <c r="T106" i="1"/>
  <c r="B8" i="1"/>
  <c r="D8" i="1" s="1"/>
  <c r="B9" i="1"/>
  <c r="N9" i="1" s="1"/>
  <c r="B10" i="1"/>
  <c r="H10" i="1" s="1"/>
  <c r="B11" i="1"/>
  <c r="N11" i="1" s="1"/>
  <c r="B12" i="1"/>
  <c r="Z12" i="1" s="1"/>
  <c r="B13" i="1"/>
  <c r="N13" i="1" s="1"/>
  <c r="B14" i="1"/>
  <c r="N14" i="1" s="1"/>
  <c r="B15" i="1"/>
  <c r="N15" i="1" s="1"/>
  <c r="Z15" i="1"/>
  <c r="B16" i="1"/>
  <c r="Z16" i="1" s="1"/>
  <c r="B18" i="1"/>
  <c r="H18" i="1"/>
  <c r="B19" i="1"/>
  <c r="H19" i="1" s="1"/>
  <c r="B20" i="1"/>
  <c r="H20" i="1"/>
  <c r="B21" i="1"/>
  <c r="Z21" i="1" s="1"/>
  <c r="B22" i="1"/>
  <c r="Z22" i="1" s="1"/>
  <c r="B24" i="1"/>
  <c r="H24" i="1" s="1"/>
  <c r="B25" i="1"/>
  <c r="T25" i="1"/>
  <c r="B26" i="1"/>
  <c r="H26" i="1" s="1"/>
  <c r="B27" i="1"/>
  <c r="H27" i="1" s="1"/>
  <c r="B28" i="1"/>
  <c r="B29" i="1"/>
  <c r="N29" i="1" s="1"/>
  <c r="B32" i="1"/>
  <c r="B39" i="1"/>
  <c r="H39" i="1" s="1"/>
  <c r="B40" i="1"/>
  <c r="T40" i="1" s="1"/>
  <c r="B42" i="1"/>
  <c r="N42" i="1" s="1"/>
  <c r="T42" i="1"/>
  <c r="B43" i="1"/>
  <c r="H43" i="1" s="1"/>
  <c r="B45" i="1"/>
  <c r="B46" i="1"/>
  <c r="B47" i="1"/>
  <c r="Z47" i="1" s="1"/>
  <c r="B48" i="1"/>
  <c r="H48" i="1" s="1"/>
  <c r="B49" i="1"/>
  <c r="Z49" i="1" s="1"/>
  <c r="B50" i="1"/>
  <c r="B53" i="1"/>
  <c r="Z53" i="1" s="1"/>
  <c r="B54" i="1"/>
  <c r="B55" i="1"/>
  <c r="T55" i="1"/>
  <c r="B56" i="1"/>
  <c r="H56" i="1" s="1"/>
  <c r="B57" i="1"/>
  <c r="N57" i="1" s="1"/>
  <c r="B58" i="1"/>
  <c r="Z58" i="1" s="1"/>
  <c r="B60" i="1"/>
  <c r="T60" i="1" s="1"/>
  <c r="H60" i="1"/>
  <c r="B61" i="1"/>
  <c r="Z61" i="1" s="1"/>
  <c r="B62" i="1"/>
  <c r="N62" i="1"/>
  <c r="Z62" i="1"/>
  <c r="B63" i="1"/>
  <c r="T63" i="1" s="1"/>
  <c r="B64" i="1"/>
  <c r="N64" i="1"/>
  <c r="B65" i="1"/>
  <c r="H65" i="1" s="1"/>
  <c r="B66" i="1"/>
  <c r="H66" i="1" s="1"/>
  <c r="B68" i="1"/>
  <c r="Z68" i="1" s="1"/>
  <c r="B69" i="1"/>
  <c r="D69" i="1" s="1"/>
  <c r="N69" i="1"/>
  <c r="B71" i="1"/>
  <c r="N71" i="1" s="1"/>
  <c r="B72" i="1"/>
  <c r="H72" i="1" s="1"/>
  <c r="B73" i="1"/>
  <c r="H73" i="1" s="1"/>
  <c r="B7" i="1"/>
  <c r="N7" i="1" s="1"/>
  <c r="C8" i="1"/>
  <c r="AA8" i="1" s="1"/>
  <c r="C9" i="1"/>
  <c r="O9" i="1" s="1"/>
  <c r="C10" i="1"/>
  <c r="O10" i="1" s="1"/>
  <c r="C11" i="1"/>
  <c r="AA11" i="1" s="1"/>
  <c r="C12" i="1"/>
  <c r="U12" i="1" s="1"/>
  <c r="C13" i="1"/>
  <c r="I13" i="1" s="1"/>
  <c r="C14" i="1"/>
  <c r="U14" i="1" s="1"/>
  <c r="C15" i="1"/>
  <c r="U15" i="1" s="1"/>
  <c r="C16" i="1"/>
  <c r="I16" i="1" s="1"/>
  <c r="C18" i="1"/>
  <c r="U18" i="1"/>
  <c r="C19" i="1"/>
  <c r="AA19" i="1" s="1"/>
  <c r="C20" i="1"/>
  <c r="O20" i="1" s="1"/>
  <c r="C21" i="1"/>
  <c r="U21" i="1" s="1"/>
  <c r="I21" i="1"/>
  <c r="C22" i="1"/>
  <c r="AA22" i="1" s="1"/>
  <c r="C25" i="1"/>
  <c r="I25" i="1" s="1"/>
  <c r="C26" i="1"/>
  <c r="AA26" i="1" s="1"/>
  <c r="C27" i="1"/>
  <c r="I27" i="1" s="1"/>
  <c r="C28" i="1"/>
  <c r="I28" i="1" s="1"/>
  <c r="C29" i="1"/>
  <c r="AA29" i="1" s="1"/>
  <c r="C24" i="1"/>
  <c r="O24" i="1" s="1"/>
  <c r="C31" i="1"/>
  <c r="U31" i="1" s="1"/>
  <c r="C32" i="1"/>
  <c r="U32" i="1" s="1"/>
  <c r="C39" i="1"/>
  <c r="AA39" i="1" s="1"/>
  <c r="C40" i="1"/>
  <c r="U40" i="1" s="1"/>
  <c r="C42" i="1"/>
  <c r="U42" i="1" s="1"/>
  <c r="C43" i="1"/>
  <c r="O43" i="1" s="1"/>
  <c r="U43" i="1"/>
  <c r="C45" i="1"/>
  <c r="C47" i="1"/>
  <c r="AA47" i="1" s="1"/>
  <c r="C49" i="1"/>
  <c r="AA49" i="1" s="1"/>
  <c r="C50" i="1"/>
  <c r="AA50" i="1" s="1"/>
  <c r="C48" i="1"/>
  <c r="U48" i="1" s="1"/>
  <c r="C46" i="1"/>
  <c r="I46" i="1" s="1"/>
  <c r="C53" i="1"/>
  <c r="C54" i="1"/>
  <c r="O54" i="1" s="1"/>
  <c r="C55" i="1"/>
  <c r="U55" i="1" s="1"/>
  <c r="C56" i="1"/>
  <c r="I56" i="1"/>
  <c r="C57" i="1"/>
  <c r="I57" i="1" s="1"/>
  <c r="C58" i="1"/>
  <c r="AA58" i="1" s="1"/>
  <c r="C60" i="1"/>
  <c r="I60" i="1" s="1"/>
  <c r="C61" i="1"/>
  <c r="O61" i="1" s="1"/>
  <c r="C62" i="1"/>
  <c r="I62" i="1" s="1"/>
  <c r="C64" i="1"/>
  <c r="U64" i="1" s="1"/>
  <c r="C65" i="1"/>
  <c r="I65" i="1" s="1"/>
  <c r="C66" i="1"/>
  <c r="U66" i="1" s="1"/>
  <c r="C68" i="1"/>
  <c r="AA68" i="1" s="1"/>
  <c r="C69" i="1"/>
  <c r="I69" i="1" s="1"/>
  <c r="C71" i="1"/>
  <c r="U71" i="1" s="1"/>
  <c r="C72" i="1"/>
  <c r="U72" i="1" s="1"/>
  <c r="AA72" i="1"/>
  <c r="C73" i="1"/>
  <c r="U73" i="1" s="1"/>
  <c r="C82" i="1"/>
  <c r="AA82" i="1" s="1"/>
  <c r="C83" i="1"/>
  <c r="I83" i="1" s="1"/>
  <c r="C84" i="1"/>
  <c r="O84" i="1" s="1"/>
  <c r="C85" i="1"/>
  <c r="U85" i="1" s="1"/>
  <c r="C86" i="1"/>
  <c r="I86" i="1" s="1"/>
  <c r="C87" i="1"/>
  <c r="O87" i="1" s="1"/>
  <c r="C88" i="1"/>
  <c r="AA88" i="1" s="1"/>
  <c r="C89" i="1"/>
  <c r="AA89" i="1" s="1"/>
  <c r="C91" i="1"/>
  <c r="AA91" i="1" s="1"/>
  <c r="I91" i="1"/>
  <c r="C92" i="1"/>
  <c r="U92" i="1" s="1"/>
  <c r="C93" i="1"/>
  <c r="I93" i="1"/>
  <c r="C94" i="1"/>
  <c r="U94" i="1" s="1"/>
  <c r="C96" i="1"/>
  <c r="AA96" i="1" s="1"/>
  <c r="C98" i="1"/>
  <c r="AA98" i="1" s="1"/>
  <c r="C99" i="1"/>
  <c r="AA99" i="1" s="1"/>
  <c r="U99" i="1"/>
  <c r="C101" i="1"/>
  <c r="U101" i="1" s="1"/>
  <c r="C102" i="1"/>
  <c r="O102" i="1" s="1"/>
  <c r="C103" i="1"/>
  <c r="U103" i="1" s="1"/>
  <c r="C104" i="1"/>
  <c r="U104" i="1" s="1"/>
  <c r="C106" i="1"/>
  <c r="C107" i="1"/>
  <c r="U107" i="1" s="1"/>
  <c r="C108" i="1"/>
  <c r="AA108" i="1" s="1"/>
  <c r="C109" i="1"/>
  <c r="I109" i="1" s="1"/>
  <c r="C110" i="1"/>
  <c r="AA110" i="1" s="1"/>
  <c r="U110" i="1"/>
  <c r="C111" i="1"/>
  <c r="AA111" i="1" s="1"/>
  <c r="C112" i="1"/>
  <c r="U112" i="1" s="1"/>
  <c r="C113" i="1"/>
  <c r="I113" i="1" s="1"/>
  <c r="C114" i="1"/>
  <c r="AA114" i="1" s="1"/>
  <c r="C115" i="1"/>
  <c r="I115" i="1" s="1"/>
  <c r="E17" i="1"/>
  <c r="G17" i="1"/>
  <c r="E44" i="1"/>
  <c r="G44" i="1" s="1"/>
  <c r="E51" i="1"/>
  <c r="G51" i="1" s="1"/>
  <c r="E67" i="1"/>
  <c r="G67" i="1" s="1"/>
  <c r="E70" i="1"/>
  <c r="E95" i="1"/>
  <c r="E100" i="1"/>
  <c r="E105" i="1"/>
  <c r="E116" i="1"/>
  <c r="G116" i="1" s="1"/>
  <c r="F23" i="1"/>
  <c r="F30" i="1"/>
  <c r="G30" i="1"/>
  <c r="F44" i="1"/>
  <c r="F51" i="1"/>
  <c r="F67" i="1"/>
  <c r="F70" i="1"/>
  <c r="F90" i="1"/>
  <c r="G90" i="1" s="1"/>
  <c r="F95" i="1"/>
  <c r="F100" i="1"/>
  <c r="G100" i="1" s="1"/>
  <c r="F105" i="1"/>
  <c r="F116" i="1"/>
  <c r="R95" i="1"/>
  <c r="R100" i="1"/>
  <c r="R105" i="1"/>
  <c r="R17" i="1"/>
  <c r="R23" i="1"/>
  <c r="R30" i="1"/>
  <c r="R44" i="1"/>
  <c r="R51" i="1"/>
  <c r="R67" i="1"/>
  <c r="R70" i="1"/>
  <c r="R116" i="1"/>
  <c r="Q95" i="1"/>
  <c r="Q100" i="1"/>
  <c r="Q105" i="1"/>
  <c r="Q116" i="1"/>
  <c r="S116" i="1" s="1"/>
  <c r="Q23" i="1"/>
  <c r="Q30" i="1"/>
  <c r="Q44" i="1"/>
  <c r="Q51" i="1"/>
  <c r="Q67" i="1"/>
  <c r="S67" i="1" s="1"/>
  <c r="Q70" i="1"/>
  <c r="L90" i="1"/>
  <c r="L95" i="1"/>
  <c r="L100" i="1"/>
  <c r="L105" i="1"/>
  <c r="L116" i="1"/>
  <c r="L17" i="1"/>
  <c r="L23" i="1"/>
  <c r="L30" i="1"/>
  <c r="L44" i="1"/>
  <c r="L51" i="1"/>
  <c r="L67" i="1"/>
  <c r="L70" i="1"/>
  <c r="K90" i="1"/>
  <c r="K95" i="1"/>
  <c r="K100" i="1"/>
  <c r="M100" i="1" s="1"/>
  <c r="K105" i="1"/>
  <c r="M105" i="1" s="1"/>
  <c r="K17" i="1"/>
  <c r="M17" i="1" s="1"/>
  <c r="K23" i="1"/>
  <c r="K30" i="1"/>
  <c r="K44" i="1"/>
  <c r="K51" i="1"/>
  <c r="K67" i="1"/>
  <c r="M67" i="1" s="1"/>
  <c r="K70" i="1"/>
  <c r="M70" i="1" s="1"/>
  <c r="K116" i="1"/>
  <c r="M116" i="1" s="1"/>
  <c r="T85" i="1"/>
  <c r="N18" i="1"/>
  <c r="H55" i="1"/>
  <c r="Z55" i="1"/>
  <c r="N55" i="1"/>
  <c r="T68" i="1"/>
  <c r="H68" i="1"/>
  <c r="H64" i="1"/>
  <c r="Z25" i="1"/>
  <c r="Z87" i="1"/>
  <c r="H42" i="1"/>
  <c r="N32" i="1"/>
  <c r="Z103" i="1"/>
  <c r="N35" i="1"/>
  <c r="O110" i="1"/>
  <c r="I107" i="1"/>
  <c r="H82" i="1"/>
  <c r="U74" i="1"/>
  <c r="H62" i="1"/>
  <c r="D107" i="1"/>
  <c r="V107" i="1" s="1"/>
  <c r="T82" i="1"/>
  <c r="N82" i="1"/>
  <c r="Z82" i="1"/>
  <c r="U9" i="1"/>
  <c r="Y120" i="1"/>
  <c r="O119" i="1"/>
  <c r="U119" i="1"/>
  <c r="I119" i="1"/>
  <c r="Z118" i="1"/>
  <c r="N113" i="1"/>
  <c r="T109" i="1"/>
  <c r="AA103" i="1"/>
  <c r="I103" i="1"/>
  <c r="O93" i="1"/>
  <c r="T87" i="1"/>
  <c r="I84" i="1"/>
  <c r="U84" i="1"/>
  <c r="H78" i="1"/>
  <c r="O74" i="1"/>
  <c r="AA74" i="1"/>
  <c r="U69" i="1"/>
  <c r="T69" i="1"/>
  <c r="O69" i="1"/>
  <c r="Z69" i="1"/>
  <c r="H69" i="1"/>
  <c r="O65" i="1"/>
  <c r="T62" i="1"/>
  <c r="AA56" i="1"/>
  <c r="O56" i="1"/>
  <c r="U56" i="1"/>
  <c r="U53" i="1"/>
  <c r="I53" i="1"/>
  <c r="AA53" i="1"/>
  <c r="O47" i="1"/>
  <c r="Z42" i="1"/>
  <c r="U35" i="1"/>
  <c r="AA32" i="1"/>
  <c r="I32" i="1"/>
  <c r="O32" i="1"/>
  <c r="AA31" i="1"/>
  <c r="U28" i="1"/>
  <c r="AA28" i="1"/>
  <c r="M30" i="1"/>
  <c r="T24" i="1"/>
  <c r="O19" i="1"/>
  <c r="U16" i="1"/>
  <c r="O16" i="1"/>
  <c r="AA16" i="1"/>
  <c r="O14" i="1"/>
  <c r="I8" i="1"/>
  <c r="O8" i="1"/>
  <c r="T35" i="1"/>
  <c r="U97" i="1"/>
  <c r="AA46" i="1"/>
  <c r="T58" i="1"/>
  <c r="T72" i="1"/>
  <c r="O21" i="1"/>
  <c r="N28" i="1"/>
  <c r="H32" i="1"/>
  <c r="Z14" i="1"/>
  <c r="Z99" i="1"/>
  <c r="H115" i="1"/>
  <c r="I110" i="1"/>
  <c r="N115" i="1"/>
  <c r="T88" i="1"/>
  <c r="D74" i="1"/>
  <c r="J74" i="1" s="1"/>
  <c r="I33" i="1"/>
  <c r="N34" i="1"/>
  <c r="O36" i="1"/>
  <c r="Z34" i="1"/>
  <c r="N25" i="1"/>
  <c r="H25" i="1"/>
  <c r="T20" i="1"/>
  <c r="N20" i="1"/>
  <c r="T15" i="1"/>
  <c r="AA118" i="1"/>
  <c r="O118" i="1"/>
  <c r="I118" i="1"/>
  <c r="C120" i="1"/>
  <c r="Z106" i="1"/>
  <c r="I106" i="1"/>
  <c r="O106" i="1"/>
  <c r="Z104" i="1"/>
  <c r="N104" i="1"/>
  <c r="T104" i="1"/>
  <c r="T99" i="1"/>
  <c r="N99" i="1"/>
  <c r="T91" i="1"/>
  <c r="T89" i="1"/>
  <c r="H89" i="1"/>
  <c r="H88" i="1"/>
  <c r="Z88" i="1"/>
  <c r="N89" i="1"/>
  <c r="T77" i="1"/>
  <c r="Z64" i="1"/>
  <c r="T64" i="1"/>
  <c r="N58" i="1"/>
  <c r="D58" i="1"/>
  <c r="AB58" i="1" s="1"/>
  <c r="H58" i="1"/>
  <c r="T53" i="1"/>
  <c r="D53" i="1"/>
  <c r="V53" i="1" s="1"/>
  <c r="T34" i="1"/>
  <c r="U33" i="1"/>
  <c r="N27" i="1"/>
  <c r="Z27" i="1"/>
  <c r="T27" i="1"/>
  <c r="O18" i="1"/>
  <c r="AA18" i="1"/>
  <c r="D18" i="1"/>
  <c r="T18" i="1"/>
  <c r="I18" i="1"/>
  <c r="Z18" i="1"/>
  <c r="I14" i="1"/>
  <c r="U11" i="1"/>
  <c r="J107" i="1"/>
  <c r="I111" i="1"/>
  <c r="H103" i="1"/>
  <c r="T103" i="1"/>
  <c r="AA104" i="1"/>
  <c r="U93" i="1"/>
  <c r="N92" i="1"/>
  <c r="N94" i="1"/>
  <c r="Z94" i="1"/>
  <c r="T94" i="1"/>
  <c r="T92" i="1"/>
  <c r="H92" i="1"/>
  <c r="AA93" i="1"/>
  <c r="Z80" i="1"/>
  <c r="N73" i="1"/>
  <c r="T73" i="1"/>
  <c r="O73" i="1"/>
  <c r="AA69" i="1"/>
  <c r="B70" i="1"/>
  <c r="Z70" i="1" s="1"/>
  <c r="N68" i="1"/>
  <c r="Z60" i="1"/>
  <c r="N50" i="1"/>
  <c r="I47" i="1"/>
  <c r="N47" i="1"/>
  <c r="U47" i="1"/>
  <c r="T50" i="1"/>
  <c r="U34" i="1"/>
  <c r="N33" i="1"/>
  <c r="Z24" i="1"/>
  <c r="Z29" i="1"/>
  <c r="O27" i="1"/>
  <c r="N24" i="1"/>
  <c r="AA21" i="1"/>
  <c r="I7" i="1"/>
  <c r="O71" i="1"/>
  <c r="AA71" i="1"/>
  <c r="I71" i="1"/>
  <c r="Y70" i="1"/>
  <c r="S70" i="1"/>
  <c r="I64" i="1"/>
  <c r="O64" i="1"/>
  <c r="AA61" i="1"/>
  <c r="O60" i="1"/>
  <c r="U60" i="1"/>
  <c r="M51" i="1"/>
  <c r="H47" i="1"/>
  <c r="N46" i="1"/>
  <c r="I43" i="1"/>
  <c r="O42" i="1"/>
  <c r="D42" i="1"/>
  <c r="J42" i="1" s="1"/>
  <c r="I42" i="1"/>
  <c r="S44" i="1"/>
  <c r="H40" i="1"/>
  <c r="N40" i="1"/>
  <c r="M44" i="1"/>
  <c r="O39" i="1"/>
  <c r="U36" i="1"/>
  <c r="M38" i="1"/>
  <c r="S30" i="1"/>
  <c r="Y30" i="1"/>
  <c r="S23" i="1"/>
  <c r="M23" i="1"/>
  <c r="U20" i="1"/>
  <c r="Z20" i="1"/>
  <c r="N16" i="1"/>
  <c r="T16" i="1"/>
  <c r="U13" i="1"/>
  <c r="T12" i="1"/>
  <c r="O12" i="1"/>
  <c r="U10" i="1"/>
  <c r="Z9" i="1"/>
  <c r="H9" i="1"/>
  <c r="T9" i="1"/>
  <c r="S17" i="1"/>
  <c r="I120" i="1"/>
  <c r="AA117" i="1"/>
  <c r="O117" i="1"/>
  <c r="U117" i="1"/>
  <c r="O112" i="1"/>
  <c r="N112" i="1"/>
  <c r="H110" i="1"/>
  <c r="T110" i="1"/>
  <c r="D110" i="1"/>
  <c r="V110" i="1" s="1"/>
  <c r="Z110" i="1"/>
  <c r="D106" i="1"/>
  <c r="P106" i="1" s="1"/>
  <c r="I99" i="1"/>
  <c r="O98" i="1"/>
  <c r="U98" i="1"/>
  <c r="I98" i="1"/>
  <c r="S100" i="1"/>
  <c r="T96" i="1"/>
  <c r="S95" i="1"/>
  <c r="G95" i="1"/>
  <c r="M95" i="1"/>
  <c r="Y95" i="1"/>
  <c r="N91" i="1"/>
  <c r="O88" i="1"/>
  <c r="U88" i="1"/>
  <c r="I87" i="1"/>
  <c r="M90" i="1"/>
  <c r="AA86" i="1"/>
  <c r="H80" i="1"/>
  <c r="T80" i="1"/>
  <c r="U80" i="1"/>
  <c r="I79" i="1"/>
  <c r="U79" i="1"/>
  <c r="O79" i="1"/>
  <c r="AA78" i="1"/>
  <c r="G81" i="1"/>
  <c r="T74" i="1"/>
  <c r="Z54" i="1" l="1"/>
  <c r="T54" i="1"/>
  <c r="G105" i="1"/>
  <c r="T33" i="1"/>
  <c r="N37" i="1"/>
  <c r="D37" i="1"/>
  <c r="V37" i="1" s="1"/>
  <c r="S38" i="1"/>
  <c r="S6" i="1" s="1"/>
  <c r="D33" i="1"/>
  <c r="AB33" i="1" s="1"/>
  <c r="AA36" i="1"/>
  <c r="Z33" i="1"/>
  <c r="T37" i="1"/>
  <c r="Z37" i="1"/>
  <c r="S59" i="1"/>
  <c r="I54" i="1"/>
  <c r="G59" i="1"/>
  <c r="N53" i="1"/>
  <c r="Y100" i="1"/>
  <c r="Y90" i="1"/>
  <c r="Y67" i="1"/>
  <c r="Y38" i="1"/>
  <c r="D117" i="1"/>
  <c r="V117" i="1" s="1"/>
  <c r="T118" i="1"/>
  <c r="U120" i="1"/>
  <c r="AA109" i="1"/>
  <c r="U109" i="1"/>
  <c r="S105" i="1"/>
  <c r="D103" i="1"/>
  <c r="O104" i="1"/>
  <c r="O103" i="1"/>
  <c r="I97" i="1"/>
  <c r="O97" i="1"/>
  <c r="U91" i="1"/>
  <c r="H86" i="1"/>
  <c r="S90" i="1"/>
  <c r="S81" i="1"/>
  <c r="Z74" i="1"/>
  <c r="Z73" i="1"/>
  <c r="N74" i="1"/>
  <c r="V69" i="1"/>
  <c r="AB69" i="1"/>
  <c r="T70" i="1"/>
  <c r="N60" i="1"/>
  <c r="H53" i="1"/>
  <c r="U57" i="1"/>
  <c r="U54" i="1"/>
  <c r="S51" i="1"/>
  <c r="D47" i="1"/>
  <c r="AB47" i="1" s="1"/>
  <c r="AB42" i="1"/>
  <c r="P42" i="1"/>
  <c r="U39" i="1"/>
  <c r="C44" i="1"/>
  <c r="O44" i="1" s="1"/>
  <c r="AA43" i="1"/>
  <c r="I39" i="1"/>
  <c r="Z40" i="1"/>
  <c r="AA42" i="1"/>
  <c r="I40" i="1"/>
  <c r="D121" i="1"/>
  <c r="P118" i="1"/>
  <c r="O120" i="1"/>
  <c r="J117" i="1"/>
  <c r="N117" i="1"/>
  <c r="AB117" i="1"/>
  <c r="V118" i="1"/>
  <c r="H118" i="1"/>
  <c r="N118" i="1"/>
  <c r="T119" i="1"/>
  <c r="Z119" i="1"/>
  <c r="P117" i="1"/>
  <c r="B120" i="1"/>
  <c r="H120" i="1" s="1"/>
  <c r="N119" i="1"/>
  <c r="H117" i="1"/>
  <c r="Z117" i="1"/>
  <c r="D119" i="1"/>
  <c r="V119" i="1" s="1"/>
  <c r="AB107" i="1"/>
  <c r="Y116" i="1"/>
  <c r="Y6" i="1" s="1"/>
  <c r="P110" i="1"/>
  <c r="T111" i="1"/>
  <c r="O107" i="1"/>
  <c r="B116" i="1"/>
  <c r="D115" i="1"/>
  <c r="AB115" i="1" s="1"/>
  <c r="O115" i="1"/>
  <c r="N107" i="1"/>
  <c r="N109" i="1"/>
  <c r="H112" i="1"/>
  <c r="AB110" i="1"/>
  <c r="I112" i="1"/>
  <c r="O109" i="1"/>
  <c r="N108" i="1"/>
  <c r="Z111" i="1"/>
  <c r="D114" i="1"/>
  <c r="J114" i="1" s="1"/>
  <c r="AA112" i="1"/>
  <c r="N111" i="1"/>
  <c r="U111" i="1"/>
  <c r="T108" i="1"/>
  <c r="N114" i="1"/>
  <c r="H107" i="1"/>
  <c r="J115" i="1"/>
  <c r="V114" i="1"/>
  <c r="Z116" i="1"/>
  <c r="C116" i="1"/>
  <c r="D112" i="1"/>
  <c r="O111" i="1"/>
  <c r="P107" i="1"/>
  <c r="D108" i="1"/>
  <c r="O114" i="1"/>
  <c r="J110" i="1"/>
  <c r="N116" i="1"/>
  <c r="U114" i="1"/>
  <c r="D109" i="1"/>
  <c r="D111" i="1"/>
  <c r="H108" i="1"/>
  <c r="AA107" i="1"/>
  <c r="O108" i="1"/>
  <c r="H114" i="1"/>
  <c r="Z112" i="1"/>
  <c r="I114" i="1"/>
  <c r="Z109" i="1"/>
  <c r="H106" i="1"/>
  <c r="U108" i="1"/>
  <c r="T107" i="1"/>
  <c r="I108" i="1"/>
  <c r="AA101" i="1"/>
  <c r="H101" i="1"/>
  <c r="V103" i="1"/>
  <c r="Z101" i="1"/>
  <c r="I102" i="1"/>
  <c r="N101" i="1"/>
  <c r="AA102" i="1"/>
  <c r="U102" i="1"/>
  <c r="I101" i="1"/>
  <c r="T102" i="1"/>
  <c r="D101" i="1"/>
  <c r="D104" i="1"/>
  <c r="B105" i="1"/>
  <c r="D102" i="1"/>
  <c r="O101" i="1"/>
  <c r="Z102" i="1"/>
  <c r="C105" i="1"/>
  <c r="H102" i="1"/>
  <c r="I104" i="1"/>
  <c r="Z97" i="1"/>
  <c r="I96" i="1"/>
  <c r="T97" i="1"/>
  <c r="Z98" i="1"/>
  <c r="D96" i="1"/>
  <c r="D97" i="1"/>
  <c r="C100" i="1"/>
  <c r="D99" i="1"/>
  <c r="N98" i="1"/>
  <c r="O96" i="1"/>
  <c r="B100" i="1"/>
  <c r="H97" i="1"/>
  <c r="D98" i="1"/>
  <c r="O99" i="1"/>
  <c r="H98" i="1"/>
  <c r="U96" i="1"/>
  <c r="D92" i="1"/>
  <c r="I92" i="1"/>
  <c r="O94" i="1"/>
  <c r="I94" i="1"/>
  <c r="D94" i="1"/>
  <c r="H93" i="1"/>
  <c r="C95" i="1"/>
  <c r="N93" i="1"/>
  <c r="D93" i="1"/>
  <c r="D91" i="1"/>
  <c r="B95" i="1"/>
  <c r="AA94" i="1"/>
  <c r="Z93" i="1"/>
  <c r="O91" i="1"/>
  <c r="O85" i="1"/>
  <c r="U86" i="1"/>
  <c r="O89" i="1"/>
  <c r="T83" i="1"/>
  <c r="U83" i="1"/>
  <c r="AA84" i="1"/>
  <c r="I85" i="1"/>
  <c r="N86" i="1"/>
  <c r="N83" i="1"/>
  <c r="O86" i="1"/>
  <c r="D88" i="1"/>
  <c r="P88" i="1" s="1"/>
  <c r="D89" i="1"/>
  <c r="P89" i="1" s="1"/>
  <c r="U89" i="1"/>
  <c r="AA83" i="1"/>
  <c r="AA85" i="1"/>
  <c r="D85" i="1"/>
  <c r="V85" i="1" s="1"/>
  <c r="D86" i="1"/>
  <c r="AB86" i="1" s="1"/>
  <c r="I88" i="1"/>
  <c r="I89" i="1"/>
  <c r="Z86" i="1"/>
  <c r="D83" i="1"/>
  <c r="Z83" i="1"/>
  <c r="O83" i="1"/>
  <c r="D82" i="1"/>
  <c r="AA87" i="1"/>
  <c r="V86" i="1"/>
  <c r="C90" i="1"/>
  <c r="U87" i="1"/>
  <c r="B90" i="1"/>
  <c r="J86" i="1"/>
  <c r="V89" i="1"/>
  <c r="D84" i="1"/>
  <c r="P86" i="1"/>
  <c r="D87" i="1"/>
  <c r="AB87" i="1" s="1"/>
  <c r="P83" i="1"/>
  <c r="I82" i="1"/>
  <c r="U82" i="1"/>
  <c r="O82" i="1"/>
  <c r="V83" i="1"/>
  <c r="T84" i="1"/>
  <c r="I77" i="1"/>
  <c r="O78" i="1"/>
  <c r="D77" i="1"/>
  <c r="V77" i="1" s="1"/>
  <c r="N79" i="1"/>
  <c r="Z78" i="1"/>
  <c r="AA77" i="1"/>
  <c r="D78" i="1"/>
  <c r="V78" i="1" s="1"/>
  <c r="B81" i="1"/>
  <c r="N81" i="1" s="1"/>
  <c r="N77" i="1"/>
  <c r="T79" i="1"/>
  <c r="T78" i="1"/>
  <c r="P77" i="1"/>
  <c r="I81" i="1"/>
  <c r="D79" i="1"/>
  <c r="D80" i="1"/>
  <c r="P80" i="1" s="1"/>
  <c r="Z79" i="1"/>
  <c r="I80" i="1"/>
  <c r="C81" i="1"/>
  <c r="AA80" i="1"/>
  <c r="I73" i="1"/>
  <c r="Z72" i="1"/>
  <c r="N72" i="1"/>
  <c r="D73" i="1"/>
  <c r="AA73" i="1"/>
  <c r="D72" i="1"/>
  <c r="AB72" i="1" s="1"/>
  <c r="H75" i="1"/>
  <c r="I72" i="1"/>
  <c r="T75" i="1"/>
  <c r="Z75" i="1"/>
  <c r="I75" i="1"/>
  <c r="T71" i="1"/>
  <c r="G76" i="1"/>
  <c r="AA75" i="1"/>
  <c r="C76" i="1"/>
  <c r="D71" i="1"/>
  <c r="J71" i="1" s="1"/>
  <c r="Z71" i="1"/>
  <c r="O72" i="1"/>
  <c r="B76" i="1"/>
  <c r="D75" i="1"/>
  <c r="P75" i="1" s="1"/>
  <c r="O75" i="1"/>
  <c r="H71" i="1"/>
  <c r="N70" i="1"/>
  <c r="O68" i="1"/>
  <c r="J69" i="1"/>
  <c r="H70" i="1"/>
  <c r="D68" i="1"/>
  <c r="P68" i="1" s="1"/>
  <c r="C70" i="1"/>
  <c r="U70" i="1" s="1"/>
  <c r="I68" i="1"/>
  <c r="P69" i="1"/>
  <c r="U68" i="1"/>
  <c r="G70" i="1"/>
  <c r="U63" i="1"/>
  <c r="O66" i="1"/>
  <c r="U61" i="1"/>
  <c r="AA60" i="1"/>
  <c r="D61" i="1"/>
  <c r="AB61" i="1" s="1"/>
  <c r="C67" i="1"/>
  <c r="U67" i="1" s="1"/>
  <c r="AA64" i="1"/>
  <c r="N63" i="1"/>
  <c r="D60" i="1"/>
  <c r="P60" i="1" s="1"/>
  <c r="I61" i="1"/>
  <c r="D64" i="1"/>
  <c r="AB64" i="1" s="1"/>
  <c r="T65" i="1"/>
  <c r="H61" i="1"/>
  <c r="Z66" i="1"/>
  <c r="H63" i="1"/>
  <c r="Z63" i="1"/>
  <c r="D65" i="1"/>
  <c r="Z65" i="1"/>
  <c r="N61" i="1"/>
  <c r="D62" i="1"/>
  <c r="D66" i="1"/>
  <c r="J66" i="1" s="1"/>
  <c r="D63" i="1"/>
  <c r="I63" i="1"/>
  <c r="AA63" i="1"/>
  <c r="T61" i="1"/>
  <c r="AA66" i="1"/>
  <c r="AA67" i="1"/>
  <c r="B67" i="1"/>
  <c r="H67" i="1" s="1"/>
  <c r="N65" i="1"/>
  <c r="I66" i="1"/>
  <c r="X6" i="1"/>
  <c r="P53" i="1"/>
  <c r="N56" i="1"/>
  <c r="T57" i="1"/>
  <c r="O58" i="1"/>
  <c r="I55" i="1"/>
  <c r="U58" i="1"/>
  <c r="AB53" i="1"/>
  <c r="I58" i="1"/>
  <c r="AA55" i="1"/>
  <c r="J53" i="1"/>
  <c r="D54" i="1"/>
  <c r="AB54" i="1" s="1"/>
  <c r="K6" i="1"/>
  <c r="H57" i="1"/>
  <c r="AA54" i="1"/>
  <c r="C59" i="1"/>
  <c r="I59" i="1" s="1"/>
  <c r="H54" i="1"/>
  <c r="Z57" i="1"/>
  <c r="P58" i="1"/>
  <c r="D56" i="1"/>
  <c r="N54" i="1"/>
  <c r="T56" i="1"/>
  <c r="Z56" i="1"/>
  <c r="Z48" i="1"/>
  <c r="R6" i="1"/>
  <c r="I48" i="1"/>
  <c r="I50" i="1"/>
  <c r="T48" i="1"/>
  <c r="O48" i="1"/>
  <c r="O50" i="1"/>
  <c r="D49" i="1"/>
  <c r="V49" i="1" s="1"/>
  <c r="U50" i="1"/>
  <c r="T49" i="1"/>
  <c r="N49" i="1"/>
  <c r="H49" i="1"/>
  <c r="D50" i="1"/>
  <c r="D48" i="1"/>
  <c r="J48" i="1" s="1"/>
  <c r="I49" i="1"/>
  <c r="U46" i="1"/>
  <c r="U49" i="1"/>
  <c r="D46" i="1"/>
  <c r="T47" i="1"/>
  <c r="C51" i="1"/>
  <c r="N48" i="1"/>
  <c r="B51" i="1"/>
  <c r="H51" i="1" s="1"/>
  <c r="O46" i="1"/>
  <c r="O49" i="1"/>
  <c r="AA48" i="1"/>
  <c r="W6" i="1"/>
  <c r="AA40" i="1"/>
  <c r="D40" i="1"/>
  <c r="V42" i="1"/>
  <c r="O40" i="1"/>
  <c r="Z39" i="1"/>
  <c r="D39" i="1"/>
  <c r="I44" i="1"/>
  <c r="Z43" i="1"/>
  <c r="N43" i="1"/>
  <c r="T39" i="1"/>
  <c r="B44" i="1"/>
  <c r="D43" i="1"/>
  <c r="T43" i="1"/>
  <c r="N39" i="1"/>
  <c r="Q6" i="1"/>
  <c r="N36" i="1"/>
  <c r="V33" i="1"/>
  <c r="O31" i="1"/>
  <c r="H36" i="1"/>
  <c r="I31" i="1"/>
  <c r="B38" i="1"/>
  <c r="H38" i="1" s="1"/>
  <c r="H31" i="1"/>
  <c r="O35" i="1"/>
  <c r="D36" i="1"/>
  <c r="Z36" i="1"/>
  <c r="T31" i="1"/>
  <c r="D32" i="1"/>
  <c r="J32" i="1" s="1"/>
  <c r="AA35" i="1"/>
  <c r="N38" i="1"/>
  <c r="P32" i="1"/>
  <c r="J37" i="1"/>
  <c r="C38" i="1"/>
  <c r="Z32" i="1"/>
  <c r="AB32" i="1"/>
  <c r="P33" i="1"/>
  <c r="I38" i="1"/>
  <c r="P37" i="1"/>
  <c r="AB37" i="1"/>
  <c r="N31" i="1"/>
  <c r="D34" i="1"/>
  <c r="O34" i="1"/>
  <c r="O33" i="1"/>
  <c r="I34" i="1"/>
  <c r="Z35" i="1"/>
  <c r="T32" i="1"/>
  <c r="I37" i="1"/>
  <c r="D31" i="1"/>
  <c r="D35" i="1"/>
  <c r="I26" i="1"/>
  <c r="U29" i="1"/>
  <c r="O26" i="1"/>
  <c r="Z26" i="1"/>
  <c r="U26" i="1"/>
  <c r="D28" i="1"/>
  <c r="J28" i="1" s="1"/>
  <c r="C30" i="1"/>
  <c r="I30" i="1" s="1"/>
  <c r="N26" i="1"/>
  <c r="O29" i="1"/>
  <c r="T26" i="1"/>
  <c r="O28" i="1"/>
  <c r="V28" i="1"/>
  <c r="AA25" i="1"/>
  <c r="D26" i="1"/>
  <c r="AA27" i="1"/>
  <c r="D29" i="1"/>
  <c r="P29" i="1" s="1"/>
  <c r="H29" i="1"/>
  <c r="D27" i="1"/>
  <c r="D24" i="1"/>
  <c r="AA24" i="1"/>
  <c r="Z28" i="1"/>
  <c r="D25" i="1"/>
  <c r="V25" i="1" s="1"/>
  <c r="F6" i="1"/>
  <c r="I24" i="1"/>
  <c r="I29" i="1"/>
  <c r="U27" i="1"/>
  <c r="T29" i="1"/>
  <c r="B30" i="1"/>
  <c r="H30" i="1" s="1"/>
  <c r="U24" i="1"/>
  <c r="O25" i="1"/>
  <c r="U25" i="1"/>
  <c r="AB18" i="1"/>
  <c r="D21" i="1"/>
  <c r="J21" i="1" s="1"/>
  <c r="I22" i="1"/>
  <c r="D20" i="1"/>
  <c r="J20" i="1" s="1"/>
  <c r="O22" i="1"/>
  <c r="L6" i="1"/>
  <c r="J18" i="1"/>
  <c r="T21" i="1"/>
  <c r="AA20" i="1"/>
  <c r="H22" i="1"/>
  <c r="I20" i="1"/>
  <c r="U22" i="1"/>
  <c r="I19" i="1"/>
  <c r="V18" i="1"/>
  <c r="U19" i="1"/>
  <c r="Z19" i="1"/>
  <c r="D19" i="1"/>
  <c r="J19" i="1" s="1"/>
  <c r="E6" i="1"/>
  <c r="P18" i="1"/>
  <c r="T19" i="1"/>
  <c r="B23" i="1"/>
  <c r="C23" i="1"/>
  <c r="T22" i="1"/>
  <c r="D22" i="1"/>
  <c r="N19" i="1"/>
  <c r="N22" i="1"/>
  <c r="D11" i="1"/>
  <c r="P11" i="1" s="1"/>
  <c r="H15" i="1"/>
  <c r="O11" i="1"/>
  <c r="I11" i="1"/>
  <c r="H12" i="1"/>
  <c r="AA14" i="1"/>
  <c r="O15" i="1"/>
  <c r="AB8" i="1"/>
  <c r="V8" i="1"/>
  <c r="P8" i="1"/>
  <c r="AB11" i="1"/>
  <c r="H11" i="1"/>
  <c r="Z8" i="1"/>
  <c r="D9" i="1"/>
  <c r="D16" i="1"/>
  <c r="T14" i="1"/>
  <c r="U8" i="1"/>
  <c r="I9" i="1"/>
  <c r="H14" i="1"/>
  <c r="J8" i="1"/>
  <c r="Z11" i="1"/>
  <c r="T11" i="1"/>
  <c r="H16" i="1"/>
  <c r="N8" i="1"/>
  <c r="D14" i="1"/>
  <c r="AB14" i="1" s="1"/>
  <c r="AA15" i="1"/>
  <c r="AA9" i="1"/>
  <c r="T10" i="1"/>
  <c r="D10" i="1"/>
  <c r="D13" i="1"/>
  <c r="B17" i="1"/>
  <c r="Z10" i="1"/>
  <c r="I10" i="1"/>
  <c r="D12" i="1"/>
  <c r="J12" i="1" s="1"/>
  <c r="T13" i="1"/>
  <c r="AA13" i="1"/>
  <c r="D7" i="1"/>
  <c r="J7" i="1" s="1"/>
  <c r="D15" i="1"/>
  <c r="AA7" i="1"/>
  <c r="AA10" i="1"/>
  <c r="N10" i="1"/>
  <c r="C17" i="1"/>
  <c r="N12" i="1"/>
  <c r="Z13" i="1"/>
  <c r="O13" i="1"/>
  <c r="H13" i="1"/>
  <c r="I15" i="1"/>
  <c r="H7" i="1"/>
  <c r="M6" i="1"/>
  <c r="AB106" i="1"/>
  <c r="J106" i="1"/>
  <c r="V106" i="1"/>
  <c r="J75" i="1"/>
  <c r="D120" i="1"/>
  <c r="P21" i="1"/>
  <c r="V21" i="1"/>
  <c r="AB21" i="1"/>
  <c r="V20" i="1"/>
  <c r="O53" i="1"/>
  <c r="B59" i="1"/>
  <c r="H59" i="1" s="1"/>
  <c r="H28" i="1"/>
  <c r="T28" i="1"/>
  <c r="H91" i="1"/>
  <c r="Z85" i="1"/>
  <c r="N85" i="1"/>
  <c r="H85" i="1"/>
  <c r="J58" i="1"/>
  <c r="H81" i="1"/>
  <c r="J112" i="1"/>
  <c r="U44" i="1"/>
  <c r="AB39" i="1"/>
  <c r="V47" i="1"/>
  <c r="O51" i="1"/>
  <c r="V58" i="1"/>
  <c r="J14" i="1"/>
  <c r="AA113" i="1"/>
  <c r="U113" i="1"/>
  <c r="O113" i="1"/>
  <c r="O62" i="1"/>
  <c r="AA62" i="1"/>
  <c r="U62" i="1"/>
  <c r="O57" i="1"/>
  <c r="D57" i="1"/>
  <c r="AA57" i="1"/>
  <c r="O55" i="1"/>
  <c r="D55" i="1"/>
  <c r="H50" i="1"/>
  <c r="Z50" i="1"/>
  <c r="N21" i="1"/>
  <c r="H21" i="1"/>
  <c r="Z113" i="1"/>
  <c r="H113" i="1"/>
  <c r="D113" i="1"/>
  <c r="T113" i="1"/>
  <c r="H77" i="1"/>
  <c r="Z77" i="1"/>
  <c r="H87" i="1"/>
  <c r="N87" i="1"/>
  <c r="J77" i="1"/>
  <c r="V74" i="1"/>
  <c r="J25" i="1"/>
  <c r="AB25" i="1"/>
  <c r="P47" i="1"/>
  <c r="D70" i="1"/>
  <c r="J70" i="1" s="1"/>
  <c r="AA120" i="1"/>
  <c r="U115" i="1"/>
  <c r="AA115" i="1"/>
  <c r="O92" i="1"/>
  <c r="AA92" i="1"/>
  <c r="U65" i="1"/>
  <c r="AA65" i="1"/>
  <c r="H46" i="1"/>
  <c r="T46" i="1"/>
  <c r="Z46" i="1"/>
  <c r="Z115" i="1"/>
  <c r="T115" i="1"/>
  <c r="H96" i="1"/>
  <c r="Z96" i="1"/>
  <c r="H84" i="1"/>
  <c r="N84" i="1"/>
  <c r="P109" i="1"/>
  <c r="AB74" i="1"/>
  <c r="V112" i="1"/>
  <c r="AA44" i="1"/>
  <c r="J43" i="1"/>
  <c r="N67" i="1"/>
  <c r="P25" i="1"/>
  <c r="J39" i="1"/>
  <c r="J47" i="1"/>
  <c r="AB89" i="1"/>
  <c r="AA106" i="1"/>
  <c r="U106" i="1"/>
  <c r="I12" i="1"/>
  <c r="AA12" i="1"/>
  <c r="T66" i="1"/>
  <c r="N66" i="1"/>
  <c r="D45" i="1"/>
  <c r="H8" i="1"/>
  <c r="T8" i="1"/>
  <c r="U77" i="1"/>
  <c r="AA37" i="1"/>
  <c r="O37" i="1"/>
  <c r="J92" i="1"/>
  <c r="P74" i="1"/>
  <c r="G120" i="1"/>
  <c r="Z7" i="1"/>
  <c r="U7" i="1"/>
  <c r="T7" i="1"/>
  <c r="V54" i="1" l="1"/>
  <c r="P54" i="1"/>
  <c r="J33" i="1"/>
  <c r="V32" i="1"/>
  <c r="P114" i="1"/>
  <c r="AB114" i="1"/>
  <c r="AB103" i="1"/>
  <c r="J103" i="1"/>
  <c r="P103" i="1"/>
  <c r="AB88" i="1"/>
  <c r="J87" i="1"/>
  <c r="V88" i="1"/>
  <c r="V75" i="1"/>
  <c r="V72" i="1"/>
  <c r="AB75" i="1"/>
  <c r="J72" i="1"/>
  <c r="I67" i="1"/>
  <c r="J60" i="1"/>
  <c r="O67" i="1"/>
  <c r="J54" i="1"/>
  <c r="V48" i="1"/>
  <c r="B6" i="1"/>
  <c r="T6" i="1" s="1"/>
  <c r="D44" i="1"/>
  <c r="J120" i="1"/>
  <c r="Z120" i="1"/>
  <c r="N120" i="1"/>
  <c r="T120" i="1"/>
  <c r="AB119" i="1"/>
  <c r="P119" i="1"/>
  <c r="J119" i="1"/>
  <c r="H116" i="1"/>
  <c r="T116" i="1"/>
  <c r="P115" i="1"/>
  <c r="V115" i="1"/>
  <c r="AB109" i="1"/>
  <c r="V109" i="1"/>
  <c r="J109" i="1"/>
  <c r="P112" i="1"/>
  <c r="AB112" i="1"/>
  <c r="V108" i="1"/>
  <c r="P108" i="1"/>
  <c r="J108" i="1"/>
  <c r="AB108" i="1"/>
  <c r="U116" i="1"/>
  <c r="AA116" i="1"/>
  <c r="O116" i="1"/>
  <c r="D116" i="1"/>
  <c r="P111" i="1"/>
  <c r="AB111" i="1"/>
  <c r="V111" i="1"/>
  <c r="J111" i="1"/>
  <c r="I116" i="1"/>
  <c r="V104" i="1"/>
  <c r="J104" i="1"/>
  <c r="P104" i="1"/>
  <c r="AB104" i="1"/>
  <c r="J101" i="1"/>
  <c r="AB101" i="1"/>
  <c r="V101" i="1"/>
  <c r="P101" i="1"/>
  <c r="AB102" i="1"/>
  <c r="V102" i="1"/>
  <c r="P102" i="1"/>
  <c r="U105" i="1"/>
  <c r="AA105" i="1"/>
  <c r="I105" i="1"/>
  <c r="O105" i="1"/>
  <c r="Z105" i="1"/>
  <c r="N105" i="1"/>
  <c r="D105" i="1"/>
  <c r="H105" i="1"/>
  <c r="T105" i="1"/>
  <c r="J102" i="1"/>
  <c r="V98" i="1"/>
  <c r="J98" i="1"/>
  <c r="AB98" i="1"/>
  <c r="P98" i="1"/>
  <c r="AB96" i="1"/>
  <c r="P96" i="1"/>
  <c r="V96" i="1"/>
  <c r="T100" i="1"/>
  <c r="Z100" i="1"/>
  <c r="N100" i="1"/>
  <c r="D100" i="1"/>
  <c r="I100" i="1"/>
  <c r="O100" i="1"/>
  <c r="AA100" i="1"/>
  <c r="U100" i="1"/>
  <c r="J96" i="1"/>
  <c r="AB99" i="1"/>
  <c r="P99" i="1"/>
  <c r="V99" i="1"/>
  <c r="J99" i="1"/>
  <c r="V97" i="1"/>
  <c r="P97" i="1"/>
  <c r="AB97" i="1"/>
  <c r="J97" i="1"/>
  <c r="H100" i="1"/>
  <c r="P92" i="1"/>
  <c r="AB92" i="1"/>
  <c r="V92" i="1"/>
  <c r="J93" i="1"/>
  <c r="P93" i="1"/>
  <c r="AB93" i="1"/>
  <c r="V93" i="1"/>
  <c r="AB94" i="1"/>
  <c r="J94" i="1"/>
  <c r="P94" i="1"/>
  <c r="V94" i="1"/>
  <c r="H95" i="1"/>
  <c r="D95" i="1"/>
  <c r="Z95" i="1"/>
  <c r="T95" i="1"/>
  <c r="N95" i="1"/>
  <c r="U95" i="1"/>
  <c r="AA95" i="1"/>
  <c r="O95" i="1"/>
  <c r="J91" i="1"/>
  <c r="V91" i="1"/>
  <c r="P91" i="1"/>
  <c r="AB91" i="1"/>
  <c r="I95" i="1"/>
  <c r="P85" i="1"/>
  <c r="P87" i="1"/>
  <c r="AB83" i="1"/>
  <c r="J83" i="1"/>
  <c r="AB85" i="1"/>
  <c r="J85" i="1"/>
  <c r="J89" i="1"/>
  <c r="J88" i="1"/>
  <c r="AB84" i="1"/>
  <c r="J84" i="1"/>
  <c r="V84" i="1"/>
  <c r="P84" i="1"/>
  <c r="AA90" i="1"/>
  <c r="U90" i="1"/>
  <c r="I90" i="1"/>
  <c r="O90" i="1"/>
  <c r="V82" i="1"/>
  <c r="AB82" i="1"/>
  <c r="P82" i="1"/>
  <c r="V87" i="1"/>
  <c r="N90" i="1"/>
  <c r="H90" i="1"/>
  <c r="T90" i="1"/>
  <c r="Z90" i="1"/>
  <c r="D90" i="1"/>
  <c r="J82" i="1"/>
  <c r="AB77" i="1"/>
  <c r="T81" i="1"/>
  <c r="Z81" i="1"/>
  <c r="AB78" i="1"/>
  <c r="P78" i="1"/>
  <c r="J78" i="1"/>
  <c r="J80" i="1"/>
  <c r="D81" i="1"/>
  <c r="O81" i="1"/>
  <c r="U81" i="1"/>
  <c r="AA81" i="1"/>
  <c r="AB79" i="1"/>
  <c r="V79" i="1"/>
  <c r="P79" i="1"/>
  <c r="J79" i="1"/>
  <c r="AB80" i="1"/>
  <c r="V80" i="1"/>
  <c r="P72" i="1"/>
  <c r="P73" i="1"/>
  <c r="V73" i="1"/>
  <c r="J73" i="1"/>
  <c r="AB73" i="1"/>
  <c r="Z76" i="1"/>
  <c r="T76" i="1"/>
  <c r="N76" i="1"/>
  <c r="D76" i="1"/>
  <c r="U76" i="1"/>
  <c r="AA76" i="1"/>
  <c r="I76" i="1"/>
  <c r="O76" i="1"/>
  <c r="AB71" i="1"/>
  <c r="P71" i="1"/>
  <c r="V71" i="1"/>
  <c r="H76" i="1"/>
  <c r="I70" i="1"/>
  <c r="V70" i="1"/>
  <c r="AA70" i="1"/>
  <c r="O70" i="1"/>
  <c r="V68" i="1"/>
  <c r="J68" i="1"/>
  <c r="AB68" i="1"/>
  <c r="V64" i="1"/>
  <c r="J61" i="1"/>
  <c r="V61" i="1"/>
  <c r="J64" i="1"/>
  <c r="P61" i="1"/>
  <c r="V60" i="1"/>
  <c r="AB60" i="1"/>
  <c r="P64" i="1"/>
  <c r="AB63" i="1"/>
  <c r="V63" i="1"/>
  <c r="P63" i="1"/>
  <c r="J63" i="1"/>
  <c r="V66" i="1"/>
  <c r="P66" i="1"/>
  <c r="AB66" i="1"/>
  <c r="P65" i="1"/>
  <c r="V65" i="1"/>
  <c r="AB65" i="1"/>
  <c r="J65" i="1"/>
  <c r="T67" i="1"/>
  <c r="Z67" i="1"/>
  <c r="D67" i="1"/>
  <c r="V62" i="1"/>
  <c r="AB62" i="1"/>
  <c r="J62" i="1"/>
  <c r="P62" i="1"/>
  <c r="AA59" i="1"/>
  <c r="O59" i="1"/>
  <c r="U59" i="1"/>
  <c r="V56" i="1"/>
  <c r="J56" i="1"/>
  <c r="P56" i="1"/>
  <c r="AB56" i="1"/>
  <c r="P49" i="1"/>
  <c r="AB49" i="1"/>
  <c r="J49" i="1"/>
  <c r="J50" i="1"/>
  <c r="V50" i="1"/>
  <c r="AB50" i="1"/>
  <c r="AB48" i="1"/>
  <c r="P48" i="1"/>
  <c r="P50" i="1"/>
  <c r="V46" i="1"/>
  <c r="P46" i="1"/>
  <c r="AB46" i="1"/>
  <c r="D51" i="1"/>
  <c r="V51" i="1" s="1"/>
  <c r="N51" i="1"/>
  <c r="Z51" i="1"/>
  <c r="T51" i="1"/>
  <c r="U51" i="1"/>
  <c r="AA51" i="1"/>
  <c r="J46" i="1"/>
  <c r="I51" i="1"/>
  <c r="V40" i="1"/>
  <c r="AB40" i="1"/>
  <c r="P40" i="1"/>
  <c r="J40" i="1"/>
  <c r="V39" i="1"/>
  <c r="P39" i="1"/>
  <c r="Z44" i="1"/>
  <c r="T44" i="1"/>
  <c r="N44" i="1"/>
  <c r="H44" i="1"/>
  <c r="AB43" i="1"/>
  <c r="P43" i="1"/>
  <c r="V43" i="1"/>
  <c r="D38" i="1"/>
  <c r="V38" i="1" s="1"/>
  <c r="Z38" i="1"/>
  <c r="T38" i="1"/>
  <c r="AB36" i="1"/>
  <c r="V36" i="1"/>
  <c r="P36" i="1"/>
  <c r="J36" i="1"/>
  <c r="P38" i="1"/>
  <c r="AB35" i="1"/>
  <c r="P35" i="1"/>
  <c r="V35" i="1"/>
  <c r="J35" i="1"/>
  <c r="J38" i="1"/>
  <c r="P31" i="1"/>
  <c r="V31" i="1"/>
  <c r="J31" i="1"/>
  <c r="AB31" i="1"/>
  <c r="V34" i="1"/>
  <c r="J34" i="1"/>
  <c r="P34" i="1"/>
  <c r="AB34" i="1"/>
  <c r="U38" i="1"/>
  <c r="O38" i="1"/>
  <c r="AA38" i="1"/>
  <c r="J29" i="1"/>
  <c r="AA30" i="1"/>
  <c r="P28" i="1"/>
  <c r="O30" i="1"/>
  <c r="U30" i="1"/>
  <c r="AB28" i="1"/>
  <c r="P24" i="1"/>
  <c r="AB24" i="1"/>
  <c r="V24" i="1"/>
  <c r="J24" i="1"/>
  <c r="P27" i="1"/>
  <c r="AB27" i="1"/>
  <c r="V27" i="1"/>
  <c r="J26" i="1"/>
  <c r="P26" i="1"/>
  <c r="AB26" i="1"/>
  <c r="T30" i="1"/>
  <c r="Z30" i="1"/>
  <c r="N30" i="1"/>
  <c r="D30" i="1"/>
  <c r="V26" i="1"/>
  <c r="AB29" i="1"/>
  <c r="V29" i="1"/>
  <c r="J27" i="1"/>
  <c r="AB20" i="1"/>
  <c r="P20" i="1"/>
  <c r="C6" i="1"/>
  <c r="O6" i="1" s="1"/>
  <c r="N23" i="1"/>
  <c r="Z23" i="1"/>
  <c r="D23" i="1"/>
  <c r="T23" i="1"/>
  <c r="H23" i="1"/>
  <c r="P22" i="1"/>
  <c r="V22" i="1"/>
  <c r="AB22" i="1"/>
  <c r="P19" i="1"/>
  <c r="V19" i="1"/>
  <c r="AB19" i="1"/>
  <c r="AA23" i="1"/>
  <c r="I23" i="1"/>
  <c r="O23" i="1"/>
  <c r="U23" i="1"/>
  <c r="J22" i="1"/>
  <c r="J11" i="1"/>
  <c r="V11" i="1"/>
  <c r="AB9" i="1"/>
  <c r="P9" i="1"/>
  <c r="V9" i="1"/>
  <c r="J9" i="1"/>
  <c r="P7" i="1"/>
  <c r="V14" i="1"/>
  <c r="P14" i="1"/>
  <c r="AB7" i="1"/>
  <c r="V7" i="1"/>
  <c r="AB16" i="1"/>
  <c r="J16" i="1"/>
  <c r="P16" i="1"/>
  <c r="V16" i="1"/>
  <c r="P15" i="1"/>
  <c r="J15" i="1"/>
  <c r="AB15" i="1"/>
  <c r="V15" i="1"/>
  <c r="V10" i="1"/>
  <c r="P10" i="1"/>
  <c r="AB10" i="1"/>
  <c r="J10" i="1"/>
  <c r="N17" i="1"/>
  <c r="H17" i="1"/>
  <c r="Z17" i="1"/>
  <c r="T17" i="1"/>
  <c r="D17" i="1"/>
  <c r="O17" i="1"/>
  <c r="I17" i="1"/>
  <c r="U17" i="1"/>
  <c r="AA17" i="1"/>
  <c r="P12" i="1"/>
  <c r="AB12" i="1"/>
  <c r="V12" i="1"/>
  <c r="AB13" i="1"/>
  <c r="V13" i="1"/>
  <c r="P13" i="1"/>
  <c r="J13" i="1"/>
  <c r="AB55" i="1"/>
  <c r="J55" i="1"/>
  <c r="P55" i="1"/>
  <c r="V55" i="1"/>
  <c r="AB113" i="1"/>
  <c r="J113" i="1"/>
  <c r="V113" i="1"/>
  <c r="P113" i="1"/>
  <c r="D59" i="1"/>
  <c r="T59" i="1"/>
  <c r="Z59" i="1"/>
  <c r="N59" i="1"/>
  <c r="AB70" i="1"/>
  <c r="P70" i="1"/>
  <c r="J44" i="1"/>
  <c r="P44" i="1"/>
  <c r="AB44" i="1"/>
  <c r="V44" i="1"/>
  <c r="P57" i="1"/>
  <c r="V57" i="1"/>
  <c r="AB57" i="1"/>
  <c r="J57" i="1"/>
  <c r="P120" i="1"/>
  <c r="V120" i="1"/>
  <c r="AB120" i="1"/>
  <c r="G6" i="1"/>
  <c r="AB38" i="1" l="1"/>
  <c r="AB116" i="1"/>
  <c r="P116" i="1"/>
  <c r="V116" i="1"/>
  <c r="J116" i="1"/>
  <c r="P105" i="1"/>
  <c r="V105" i="1"/>
  <c r="J105" i="1"/>
  <c r="AB105" i="1"/>
  <c r="AB100" i="1"/>
  <c r="V100" i="1"/>
  <c r="J100" i="1"/>
  <c r="P100" i="1"/>
  <c r="J95" i="1"/>
  <c r="V95" i="1"/>
  <c r="AB95" i="1"/>
  <c r="P95" i="1"/>
  <c r="P90" i="1"/>
  <c r="V90" i="1"/>
  <c r="AB90" i="1"/>
  <c r="J90" i="1"/>
  <c r="J81" i="1"/>
  <c r="AB81" i="1"/>
  <c r="P81" i="1"/>
  <c r="V81" i="1"/>
  <c r="H6" i="1"/>
  <c r="V76" i="1"/>
  <c r="AB76" i="1"/>
  <c r="P76" i="1"/>
  <c r="J76" i="1"/>
  <c r="AB67" i="1"/>
  <c r="P67" i="1"/>
  <c r="V67" i="1"/>
  <c r="J67" i="1"/>
  <c r="AB51" i="1"/>
  <c r="J51" i="1"/>
  <c r="P51" i="1"/>
  <c r="N6" i="1"/>
  <c r="U6" i="1"/>
  <c r="Z6" i="1"/>
  <c r="AA6" i="1"/>
  <c r="AB30" i="1"/>
  <c r="P30" i="1"/>
  <c r="V30" i="1"/>
  <c r="J30" i="1"/>
  <c r="I6" i="1"/>
  <c r="D6" i="1"/>
  <c r="AB6" i="1" s="1"/>
  <c r="V23" i="1"/>
  <c r="P23" i="1"/>
  <c r="J23" i="1"/>
  <c r="AB23" i="1"/>
  <c r="J17" i="1"/>
  <c r="AB17" i="1"/>
  <c r="P17" i="1"/>
  <c r="V17" i="1"/>
  <c r="V59" i="1"/>
  <c r="AB59" i="1"/>
  <c r="J59" i="1"/>
  <c r="P59" i="1"/>
  <c r="P6" i="1" l="1"/>
  <c r="V6" i="1"/>
  <c r="J6" i="1"/>
</calcChain>
</file>

<file path=xl/sharedStrings.xml><?xml version="1.0" encoding="utf-8"?>
<sst xmlns="http://schemas.openxmlformats.org/spreadsheetml/2006/main" count="208" uniqueCount="129">
  <si>
    <t>総人口</t>
    <rPh sb="0" eb="1">
      <t>ソウ</t>
    </rPh>
    <rPh sb="1" eb="3">
      <t>ジンコウ</t>
    </rPh>
    <phoneticPr fontId="2"/>
  </si>
  <si>
    <t>１５歳未満</t>
    <rPh sb="2" eb="3">
      <t>サイ</t>
    </rPh>
    <rPh sb="3" eb="5">
      <t>ミマン</t>
    </rPh>
    <phoneticPr fontId="2"/>
  </si>
  <si>
    <t>１５歳～６４歳</t>
    <rPh sb="2" eb="3">
      <t>サイ</t>
    </rPh>
    <rPh sb="6" eb="7">
      <t>サイ</t>
    </rPh>
    <phoneticPr fontId="2"/>
  </si>
  <si>
    <t>６５歳以上</t>
    <rPh sb="2" eb="3">
      <t>サイ</t>
    </rPh>
    <rPh sb="3" eb="5">
      <t>イジョウ</t>
    </rPh>
    <phoneticPr fontId="2"/>
  </si>
  <si>
    <t>人口</t>
    <rPh sb="0" eb="2">
      <t>ジンコウ</t>
    </rPh>
    <phoneticPr fontId="2"/>
  </si>
  <si>
    <t>構成比</t>
    <rPh sb="0" eb="3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</si>
  <si>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</si>
  <si>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</si>
  <si>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</si>
  <si>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海老名市総計</t>
    <rPh sb="0" eb="4">
      <t>エビナシ</t>
    </rPh>
    <rPh sb="4" eb="6">
      <t>ソウケイ</t>
    </rPh>
    <phoneticPr fontId="2"/>
  </si>
  <si>
    <t>大谷</t>
    <rPh sb="0" eb="2">
      <t>オオヤ</t>
    </rPh>
    <phoneticPr fontId="2"/>
  </si>
  <si>
    <t>大谷南一丁目</t>
    <rPh sb="0" eb="2">
      <t>オオヤ</t>
    </rPh>
    <rPh sb="2" eb="3">
      <t>ミナミ</t>
    </rPh>
    <rPh sb="3" eb="6">
      <t>イッチョウメ</t>
    </rPh>
    <phoneticPr fontId="2"/>
  </si>
  <si>
    <t>大谷南二丁目</t>
    <rPh sb="0" eb="2">
      <t>オオヤ</t>
    </rPh>
    <rPh sb="2" eb="3">
      <t>ミナミ</t>
    </rPh>
    <rPh sb="3" eb="4">
      <t>ニ</t>
    </rPh>
    <rPh sb="4" eb="6">
      <t>チョウメ</t>
    </rPh>
    <phoneticPr fontId="2"/>
  </si>
  <si>
    <t>大谷南三丁目</t>
    <rPh sb="0" eb="2">
      <t>オオヤ</t>
    </rPh>
    <rPh sb="2" eb="3">
      <t>ミナミ</t>
    </rPh>
    <rPh sb="3" eb="4">
      <t>サン</t>
    </rPh>
    <rPh sb="4" eb="6">
      <t>チョウメ</t>
    </rPh>
    <phoneticPr fontId="2"/>
  </si>
  <si>
    <t>大谷南四丁目</t>
    <rPh sb="0" eb="2">
      <t>オオヤ</t>
    </rPh>
    <rPh sb="2" eb="3">
      <t>ミナミ</t>
    </rPh>
    <rPh sb="3" eb="4">
      <t>ヨン</t>
    </rPh>
    <rPh sb="4" eb="6">
      <t>チョウメ</t>
    </rPh>
    <phoneticPr fontId="2"/>
  </si>
  <si>
    <t>大谷南五丁目</t>
    <rPh sb="0" eb="2">
      <t>オオヤ</t>
    </rPh>
    <rPh sb="2" eb="3">
      <t>ミナミ</t>
    </rPh>
    <rPh sb="3" eb="4">
      <t>ゴ</t>
    </rPh>
    <rPh sb="4" eb="6">
      <t>チョウメ</t>
    </rPh>
    <phoneticPr fontId="2"/>
  </si>
  <si>
    <t>大谷北一丁目</t>
    <rPh sb="0" eb="2">
      <t>オオヤ</t>
    </rPh>
    <rPh sb="2" eb="3">
      <t>キタ</t>
    </rPh>
    <rPh sb="3" eb="4">
      <t>イチ</t>
    </rPh>
    <rPh sb="4" eb="6">
      <t>チョウメ</t>
    </rPh>
    <phoneticPr fontId="2"/>
  </si>
  <si>
    <t>大谷北二丁目</t>
    <rPh sb="0" eb="2">
      <t>オオヤ</t>
    </rPh>
    <rPh sb="2" eb="3">
      <t>キタ</t>
    </rPh>
    <rPh sb="3" eb="4">
      <t>ニ</t>
    </rPh>
    <rPh sb="4" eb="6">
      <t>チョウメ</t>
    </rPh>
    <phoneticPr fontId="2"/>
  </si>
  <si>
    <t>大谷北三丁目</t>
    <rPh sb="0" eb="2">
      <t>オオヤ</t>
    </rPh>
    <rPh sb="2" eb="3">
      <t>キタ</t>
    </rPh>
    <rPh sb="3" eb="4">
      <t>サン</t>
    </rPh>
    <rPh sb="4" eb="6">
      <t>チョウメ</t>
    </rPh>
    <phoneticPr fontId="2"/>
  </si>
  <si>
    <t>大谷北四丁目</t>
    <rPh sb="0" eb="2">
      <t>オオヤ</t>
    </rPh>
    <rPh sb="2" eb="3">
      <t>キタ</t>
    </rPh>
    <rPh sb="3" eb="4">
      <t>ヨン</t>
    </rPh>
    <rPh sb="4" eb="6">
      <t>チョウメ</t>
    </rPh>
    <phoneticPr fontId="2"/>
  </si>
  <si>
    <t>国分寺台１丁目</t>
    <rPh sb="0" eb="3">
      <t>コクブンジ</t>
    </rPh>
    <rPh sb="3" eb="4">
      <t>ダイ</t>
    </rPh>
    <rPh sb="5" eb="7">
      <t>チョウメ</t>
    </rPh>
    <phoneticPr fontId="2"/>
  </si>
  <si>
    <t>国分寺台２丁目</t>
    <rPh sb="0" eb="3">
      <t>コクブンジ</t>
    </rPh>
    <rPh sb="3" eb="4">
      <t>ダイ</t>
    </rPh>
    <rPh sb="5" eb="7">
      <t>チョウメ</t>
    </rPh>
    <phoneticPr fontId="2"/>
  </si>
  <si>
    <t>国分寺台３丁目</t>
    <rPh sb="0" eb="3">
      <t>コクブンジ</t>
    </rPh>
    <rPh sb="3" eb="4">
      <t>ダイ</t>
    </rPh>
    <rPh sb="5" eb="7">
      <t>チョウメ</t>
    </rPh>
    <phoneticPr fontId="2"/>
  </si>
  <si>
    <t>国分寺台４丁目</t>
    <rPh sb="0" eb="3">
      <t>コクブンジ</t>
    </rPh>
    <rPh sb="3" eb="4">
      <t>ダイ</t>
    </rPh>
    <rPh sb="5" eb="7">
      <t>チョウメ</t>
    </rPh>
    <phoneticPr fontId="2"/>
  </si>
  <si>
    <t>国分寺台５丁目</t>
    <rPh sb="0" eb="3">
      <t>コクブンジ</t>
    </rPh>
    <rPh sb="3" eb="4">
      <t>ダイ</t>
    </rPh>
    <rPh sb="5" eb="7">
      <t>チョウメ</t>
    </rPh>
    <phoneticPr fontId="2"/>
  </si>
  <si>
    <t>中新田</t>
    <rPh sb="0" eb="3">
      <t>ナカシンデン</t>
    </rPh>
    <phoneticPr fontId="2"/>
  </si>
  <si>
    <t>中新田一丁目</t>
    <rPh sb="0" eb="3">
      <t>ナカシンデン</t>
    </rPh>
    <rPh sb="3" eb="6">
      <t>イッチョウメ</t>
    </rPh>
    <phoneticPr fontId="2"/>
  </si>
  <si>
    <t>中新田二丁目</t>
    <rPh sb="0" eb="3">
      <t>ナカシンデン</t>
    </rPh>
    <rPh sb="3" eb="4">
      <t>ニ</t>
    </rPh>
    <rPh sb="4" eb="6">
      <t>チョウメ</t>
    </rPh>
    <phoneticPr fontId="2"/>
  </si>
  <si>
    <t>中新田三丁目</t>
    <rPh sb="0" eb="3">
      <t>ナカシンデン</t>
    </rPh>
    <rPh sb="3" eb="6">
      <t>サンチョウメ</t>
    </rPh>
    <phoneticPr fontId="2"/>
  </si>
  <si>
    <t>中新田四丁目</t>
    <rPh sb="0" eb="3">
      <t>ナカシンデン</t>
    </rPh>
    <rPh sb="3" eb="4">
      <t>ヨン</t>
    </rPh>
    <rPh sb="4" eb="6">
      <t>チョウメ</t>
    </rPh>
    <phoneticPr fontId="2"/>
  </si>
  <si>
    <t>中新田五丁目</t>
    <rPh sb="0" eb="3">
      <t>ナカシンデン</t>
    </rPh>
    <rPh sb="3" eb="4">
      <t>ゴ</t>
    </rPh>
    <rPh sb="4" eb="6">
      <t>チョウメ</t>
    </rPh>
    <phoneticPr fontId="2"/>
  </si>
  <si>
    <t>さつき町</t>
    <rPh sb="3" eb="4">
      <t>チョウ</t>
    </rPh>
    <phoneticPr fontId="2"/>
  </si>
  <si>
    <t>河原口</t>
    <rPh sb="0" eb="3">
      <t>カワラグチ</t>
    </rPh>
    <phoneticPr fontId="2"/>
  </si>
  <si>
    <t>上郷</t>
    <rPh sb="0" eb="2">
      <t>カミゴウ</t>
    </rPh>
    <phoneticPr fontId="2"/>
  </si>
  <si>
    <t>上郷一丁目</t>
    <rPh sb="0" eb="2">
      <t>カミゴウ</t>
    </rPh>
    <rPh sb="2" eb="5">
      <t>イッチョウメ</t>
    </rPh>
    <phoneticPr fontId="2"/>
  </si>
  <si>
    <t>上郷二丁目</t>
    <rPh sb="0" eb="2">
      <t>カミゴウ</t>
    </rPh>
    <rPh sb="2" eb="3">
      <t>ニ</t>
    </rPh>
    <rPh sb="3" eb="4">
      <t>チョウ</t>
    </rPh>
    <rPh sb="4" eb="5">
      <t>メ</t>
    </rPh>
    <phoneticPr fontId="2"/>
  </si>
  <si>
    <t>上郷三丁目</t>
    <rPh sb="0" eb="2">
      <t>カミゴウ</t>
    </rPh>
    <rPh sb="2" eb="3">
      <t>サン</t>
    </rPh>
    <rPh sb="3" eb="5">
      <t>チョウメ</t>
    </rPh>
    <phoneticPr fontId="2"/>
  </si>
  <si>
    <t>上郷四丁目</t>
    <rPh sb="0" eb="2">
      <t>カミゴウ</t>
    </rPh>
    <rPh sb="2" eb="3">
      <t>ヨン</t>
    </rPh>
    <rPh sb="3" eb="5">
      <t>チョウメ</t>
    </rPh>
    <phoneticPr fontId="2"/>
  </si>
  <si>
    <t>下今泉</t>
    <rPh sb="0" eb="3">
      <t>シモイマイズミ</t>
    </rPh>
    <phoneticPr fontId="2"/>
  </si>
  <si>
    <t>下今泉一丁目</t>
    <rPh sb="0" eb="3">
      <t>シモイマイズミ</t>
    </rPh>
    <rPh sb="3" eb="6">
      <t>イッチョウメ</t>
    </rPh>
    <phoneticPr fontId="2"/>
  </si>
  <si>
    <t>下今泉二丁目</t>
    <rPh sb="0" eb="3">
      <t>シモイマイズミ</t>
    </rPh>
    <rPh sb="3" eb="4">
      <t>ニ</t>
    </rPh>
    <rPh sb="4" eb="6">
      <t>チョウメ</t>
    </rPh>
    <phoneticPr fontId="2"/>
  </si>
  <si>
    <t>下今泉三丁目</t>
    <rPh sb="0" eb="3">
      <t>シモイマイズミ</t>
    </rPh>
    <rPh sb="3" eb="6">
      <t>サンチョウメ</t>
    </rPh>
    <phoneticPr fontId="2"/>
  </si>
  <si>
    <t>下今泉四丁目</t>
    <rPh sb="0" eb="3">
      <t>シモイマイズミ</t>
    </rPh>
    <rPh sb="3" eb="4">
      <t>ヨン</t>
    </rPh>
    <rPh sb="4" eb="6">
      <t>チョウメ</t>
    </rPh>
    <phoneticPr fontId="2"/>
  </si>
  <si>
    <t>下今泉五丁目</t>
    <rPh sb="0" eb="3">
      <t>シモイマイズミ</t>
    </rPh>
    <rPh sb="3" eb="4">
      <t>ゴ</t>
    </rPh>
    <rPh sb="4" eb="6">
      <t>チョウメ</t>
    </rPh>
    <phoneticPr fontId="2"/>
  </si>
  <si>
    <t>上今泉</t>
    <rPh sb="0" eb="3">
      <t>カミイマイズミ</t>
    </rPh>
    <phoneticPr fontId="2"/>
  </si>
  <si>
    <t>上今泉一丁目</t>
    <rPh sb="0" eb="3">
      <t>カミイマイズミ</t>
    </rPh>
    <rPh sb="3" eb="6">
      <t>イッチョウメ</t>
    </rPh>
    <phoneticPr fontId="2"/>
  </si>
  <si>
    <t>上今泉二丁目</t>
    <rPh sb="0" eb="3">
      <t>カミイマイズミ</t>
    </rPh>
    <rPh sb="3" eb="4">
      <t>ニ</t>
    </rPh>
    <rPh sb="4" eb="6">
      <t>チョウメ</t>
    </rPh>
    <phoneticPr fontId="2"/>
  </si>
  <si>
    <t>上今泉三丁目</t>
    <rPh sb="0" eb="3">
      <t>カミイマイズミ</t>
    </rPh>
    <rPh sb="3" eb="6">
      <t>サンチョウメ</t>
    </rPh>
    <phoneticPr fontId="2"/>
  </si>
  <si>
    <t>上今泉四丁目</t>
    <rPh sb="0" eb="3">
      <t>カミイマイズミ</t>
    </rPh>
    <rPh sb="3" eb="4">
      <t>ヨン</t>
    </rPh>
    <rPh sb="4" eb="6">
      <t>チョウメ</t>
    </rPh>
    <phoneticPr fontId="2"/>
  </si>
  <si>
    <t>上今泉五丁目</t>
    <rPh sb="0" eb="3">
      <t>カミイマイズミ</t>
    </rPh>
    <rPh sb="3" eb="4">
      <t>ゴ</t>
    </rPh>
    <rPh sb="4" eb="6">
      <t>チョウメ</t>
    </rPh>
    <phoneticPr fontId="2"/>
  </si>
  <si>
    <t>上今泉六丁目</t>
    <rPh sb="0" eb="3">
      <t>カミイマイズミ</t>
    </rPh>
    <rPh sb="3" eb="4">
      <t>ロク</t>
    </rPh>
    <rPh sb="4" eb="6">
      <t>チョウメ</t>
    </rPh>
    <phoneticPr fontId="2"/>
  </si>
  <si>
    <t>柏ケ谷</t>
    <rPh sb="0" eb="3">
      <t>カシワガヤ</t>
    </rPh>
    <phoneticPr fontId="2"/>
  </si>
  <si>
    <t>東柏ケ谷一丁目</t>
    <rPh sb="0" eb="4">
      <t>ヒガシカシワガヤ</t>
    </rPh>
    <rPh sb="4" eb="7">
      <t>イッチョウメ</t>
    </rPh>
    <phoneticPr fontId="2"/>
  </si>
  <si>
    <t>東柏ケ谷二丁目</t>
    <rPh sb="0" eb="4">
      <t>ヒガシカシワガヤ</t>
    </rPh>
    <rPh sb="4" eb="5">
      <t>ニ</t>
    </rPh>
    <rPh sb="5" eb="7">
      <t>チョウメ</t>
    </rPh>
    <phoneticPr fontId="2"/>
  </si>
  <si>
    <t>東柏ケ谷三丁目</t>
    <rPh sb="0" eb="4">
      <t>ヒガシカシワガヤ</t>
    </rPh>
    <rPh sb="4" eb="7">
      <t>サンチョウメ</t>
    </rPh>
    <phoneticPr fontId="2"/>
  </si>
  <si>
    <t>東柏ケ谷四丁目</t>
    <rPh sb="0" eb="4">
      <t>ヒガシカシワガヤ</t>
    </rPh>
    <rPh sb="4" eb="5">
      <t>ヨン</t>
    </rPh>
    <rPh sb="5" eb="7">
      <t>チョウメ</t>
    </rPh>
    <phoneticPr fontId="2"/>
  </si>
  <si>
    <t>東柏ケ谷五丁目</t>
    <rPh sb="0" eb="4">
      <t>ヒガシカシワガヤ</t>
    </rPh>
    <rPh sb="4" eb="5">
      <t>ゴ</t>
    </rPh>
    <rPh sb="5" eb="7">
      <t>チョウメ</t>
    </rPh>
    <phoneticPr fontId="2"/>
  </si>
  <si>
    <t>東柏ケ谷六丁目</t>
    <rPh sb="0" eb="4">
      <t>ヒガシカシワガヤ</t>
    </rPh>
    <rPh sb="4" eb="5">
      <t>ロク</t>
    </rPh>
    <rPh sb="5" eb="7">
      <t>チョウメ</t>
    </rPh>
    <phoneticPr fontId="2"/>
  </si>
  <si>
    <t>望地一丁目</t>
    <rPh sb="0" eb="2">
      <t>モウチ</t>
    </rPh>
    <rPh sb="2" eb="3">
      <t>イチ</t>
    </rPh>
    <rPh sb="3" eb="5">
      <t>チョウメ</t>
    </rPh>
    <phoneticPr fontId="2"/>
  </si>
  <si>
    <t>望地二丁目</t>
    <rPh sb="0" eb="2">
      <t>モウチ</t>
    </rPh>
    <rPh sb="2" eb="3">
      <t>ニ</t>
    </rPh>
    <rPh sb="3" eb="5">
      <t>チョウメ</t>
    </rPh>
    <phoneticPr fontId="2"/>
  </si>
  <si>
    <t>勝瀬</t>
    <rPh sb="0" eb="2">
      <t>カツセ</t>
    </rPh>
    <phoneticPr fontId="2"/>
  </si>
  <si>
    <t>中河内</t>
    <rPh sb="0" eb="3">
      <t>ナカゴウチ</t>
    </rPh>
    <phoneticPr fontId="2"/>
  </si>
  <si>
    <t>社家</t>
    <rPh sb="0" eb="2">
      <t>シャケ</t>
    </rPh>
    <phoneticPr fontId="2"/>
  </si>
  <si>
    <t>上河内</t>
    <rPh sb="0" eb="2">
      <t>カミゴウチ</t>
    </rPh>
    <rPh sb="2" eb="3">
      <t>ウチ</t>
    </rPh>
    <phoneticPr fontId="2"/>
  </si>
  <si>
    <t>本郷</t>
    <rPh sb="0" eb="2">
      <t>ホンゴウ</t>
    </rPh>
    <phoneticPr fontId="2"/>
  </si>
  <si>
    <t>門沢橋一丁目</t>
    <rPh sb="0" eb="3">
      <t>カドサワバシ</t>
    </rPh>
    <rPh sb="3" eb="4">
      <t>イチ</t>
    </rPh>
    <rPh sb="4" eb="6">
      <t>チョウメ</t>
    </rPh>
    <phoneticPr fontId="2"/>
  </si>
  <si>
    <t>門沢橋二丁目</t>
    <rPh sb="0" eb="3">
      <t>カドサワバシ</t>
    </rPh>
    <rPh sb="3" eb="4">
      <t>ニ</t>
    </rPh>
    <rPh sb="4" eb="6">
      <t>チョウメ</t>
    </rPh>
    <phoneticPr fontId="2"/>
  </si>
  <si>
    <t>門沢橋三丁目</t>
    <rPh sb="0" eb="3">
      <t>カドサワバシ</t>
    </rPh>
    <rPh sb="3" eb="4">
      <t>サン</t>
    </rPh>
    <rPh sb="4" eb="6">
      <t>チョウメ</t>
    </rPh>
    <phoneticPr fontId="2"/>
  </si>
  <si>
    <t>門沢橋四丁目</t>
    <rPh sb="0" eb="3">
      <t>カドサワバシ</t>
    </rPh>
    <rPh sb="3" eb="4">
      <t>ヨン</t>
    </rPh>
    <rPh sb="4" eb="6">
      <t>チョウメ</t>
    </rPh>
    <phoneticPr fontId="2"/>
  </si>
  <si>
    <t>門沢橋五丁目</t>
    <rPh sb="0" eb="3">
      <t>カドサワバシ</t>
    </rPh>
    <rPh sb="3" eb="4">
      <t>ゴ</t>
    </rPh>
    <rPh sb="4" eb="6">
      <t>チョウメ</t>
    </rPh>
    <phoneticPr fontId="2"/>
  </si>
  <si>
    <t>門沢橋六丁目</t>
    <rPh sb="0" eb="3">
      <t>カドサワバシ</t>
    </rPh>
    <rPh sb="3" eb="4">
      <t>ロク</t>
    </rPh>
    <rPh sb="4" eb="6">
      <t>チョウメ</t>
    </rPh>
    <phoneticPr fontId="2"/>
  </si>
  <si>
    <t>浜田町</t>
    <rPh sb="0" eb="3">
      <t>ハマダチョウ</t>
    </rPh>
    <phoneticPr fontId="2"/>
  </si>
  <si>
    <t>中央一丁目</t>
    <rPh sb="0" eb="2">
      <t>チュウオウ</t>
    </rPh>
    <rPh sb="2" eb="3">
      <t>イチ</t>
    </rPh>
    <rPh sb="3" eb="5">
      <t>チョウメ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</si>
  <si>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</si>
  <si>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中央三丁目</t>
    <rPh sb="0" eb="2">
      <t>チュウオウ</t>
    </rPh>
    <rPh sb="2" eb="3">
      <t>サン</t>
    </rPh>
    <rPh sb="3" eb="5">
      <t>チョウメ</t>
    </rPh>
    <phoneticPr fontId="2"/>
  </si>
  <si>
    <t>国分南一丁目</t>
    <rPh sb="0" eb="3">
      <t>コクブミナミ</t>
    </rPh>
    <rPh sb="3" eb="6">
      <t>イチチョウメ</t>
    </rPh>
    <phoneticPr fontId="2"/>
  </si>
  <si>
    <t>国分南二丁目</t>
    <rPh sb="0" eb="3">
      <t>コクブミナミ</t>
    </rPh>
    <rPh sb="3" eb="4">
      <t>ニ</t>
    </rPh>
    <rPh sb="4" eb="6">
      <t>チョウメ</t>
    </rPh>
    <phoneticPr fontId="2"/>
  </si>
  <si>
    <t>国分南三丁目</t>
    <rPh sb="0" eb="3">
      <t>コクブミナミ</t>
    </rPh>
    <rPh sb="3" eb="6">
      <t>サンチョウメ</t>
    </rPh>
    <phoneticPr fontId="2"/>
  </si>
  <si>
    <t>国分南四丁目</t>
    <rPh sb="0" eb="3">
      <t>コクブミナミ</t>
    </rPh>
    <rPh sb="3" eb="4">
      <t>ヨン</t>
    </rPh>
    <rPh sb="4" eb="6">
      <t>チョウメ</t>
    </rPh>
    <phoneticPr fontId="2"/>
  </si>
  <si>
    <t>国分北一丁目</t>
    <rPh sb="0" eb="3">
      <t>コクブキタ</t>
    </rPh>
    <rPh sb="3" eb="4">
      <t>イチ</t>
    </rPh>
    <rPh sb="4" eb="6">
      <t>チョウメ</t>
    </rPh>
    <phoneticPr fontId="2"/>
  </si>
  <si>
    <t>国分北二丁目</t>
    <rPh sb="0" eb="3">
      <t>コクブキタ</t>
    </rPh>
    <rPh sb="3" eb="4">
      <t>ニ</t>
    </rPh>
    <rPh sb="4" eb="6">
      <t>チョウメ</t>
    </rPh>
    <phoneticPr fontId="2"/>
  </si>
  <si>
    <t>国分北三丁目</t>
    <rPh sb="0" eb="3">
      <t>コクブキタ</t>
    </rPh>
    <rPh sb="3" eb="4">
      <t>サン</t>
    </rPh>
    <rPh sb="4" eb="6">
      <t>チョウメ</t>
    </rPh>
    <phoneticPr fontId="2"/>
  </si>
  <si>
    <t>国分北四丁目</t>
    <rPh sb="0" eb="3">
      <t>コクブキタ</t>
    </rPh>
    <rPh sb="3" eb="4">
      <t>ヨン</t>
    </rPh>
    <rPh sb="4" eb="6">
      <t>チョウメ</t>
    </rPh>
    <phoneticPr fontId="2"/>
  </si>
  <si>
    <t>杉久保南一丁目</t>
    <rPh sb="0" eb="3">
      <t>スギクボ</t>
    </rPh>
    <rPh sb="3" eb="4">
      <t>ミナミ</t>
    </rPh>
    <rPh sb="4" eb="7">
      <t>イッチョウメ</t>
    </rPh>
    <phoneticPr fontId="2"/>
  </si>
  <si>
    <t>杉久保南二丁目</t>
    <rPh sb="0" eb="3">
      <t>スギクボ</t>
    </rPh>
    <rPh sb="3" eb="4">
      <t>ミナミ</t>
    </rPh>
    <rPh sb="4" eb="5">
      <t>ニ</t>
    </rPh>
    <rPh sb="5" eb="7">
      <t>チョウメ</t>
    </rPh>
    <phoneticPr fontId="2"/>
  </si>
  <si>
    <t>杉久保南三丁目</t>
    <rPh sb="0" eb="3">
      <t>スギクボ</t>
    </rPh>
    <rPh sb="3" eb="4">
      <t>ミナミ</t>
    </rPh>
    <rPh sb="4" eb="7">
      <t>サンチョウメ</t>
    </rPh>
    <phoneticPr fontId="2"/>
  </si>
  <si>
    <t>杉久保南四丁目</t>
    <rPh sb="0" eb="3">
      <t>スギクボ</t>
    </rPh>
    <rPh sb="3" eb="4">
      <t>ミナミ</t>
    </rPh>
    <rPh sb="4" eb="5">
      <t>ヨン</t>
    </rPh>
    <rPh sb="5" eb="7">
      <t>チョウメ</t>
    </rPh>
    <phoneticPr fontId="2"/>
  </si>
  <si>
    <t>杉久保南五丁目</t>
    <rPh sb="0" eb="3">
      <t>スギクボ</t>
    </rPh>
    <rPh sb="3" eb="4">
      <t>ミナミ</t>
    </rPh>
    <rPh sb="4" eb="5">
      <t>ゴ</t>
    </rPh>
    <rPh sb="5" eb="7">
      <t>チョウメ</t>
    </rPh>
    <phoneticPr fontId="2"/>
  </si>
  <si>
    <t>杉久保北一丁目</t>
    <rPh sb="0" eb="3">
      <t>スギクボ</t>
    </rPh>
    <rPh sb="3" eb="4">
      <t>キタ</t>
    </rPh>
    <rPh sb="4" eb="7">
      <t>イッチョウメ</t>
    </rPh>
    <phoneticPr fontId="2"/>
  </si>
  <si>
    <t>杉久保北二丁目</t>
    <rPh sb="0" eb="3">
      <t>スギクボ</t>
    </rPh>
    <rPh sb="3" eb="4">
      <t>キタ</t>
    </rPh>
    <rPh sb="4" eb="5">
      <t>ニ</t>
    </rPh>
    <rPh sb="5" eb="7">
      <t>チョウメ</t>
    </rPh>
    <phoneticPr fontId="2"/>
  </si>
  <si>
    <t>杉久保北三丁目</t>
    <rPh sb="0" eb="3">
      <t>スギクボ</t>
    </rPh>
    <rPh sb="3" eb="4">
      <t>キタ</t>
    </rPh>
    <rPh sb="4" eb="5">
      <t>サン</t>
    </rPh>
    <rPh sb="5" eb="7">
      <t>チョウメ</t>
    </rPh>
    <phoneticPr fontId="2"/>
  </si>
  <si>
    <t>杉久保北四丁目</t>
    <rPh sb="0" eb="3">
      <t>スギクボ</t>
    </rPh>
    <rPh sb="3" eb="4">
      <t>キタ</t>
    </rPh>
    <rPh sb="4" eb="5">
      <t>ヨン</t>
    </rPh>
    <rPh sb="5" eb="7">
      <t>チョウメ</t>
    </rPh>
    <phoneticPr fontId="2"/>
  </si>
  <si>
    <t>杉久保北五丁目</t>
    <rPh sb="0" eb="3">
      <t>スギクボ</t>
    </rPh>
    <rPh sb="3" eb="4">
      <t>キタ</t>
    </rPh>
    <rPh sb="4" eb="5">
      <t>ゴ</t>
    </rPh>
    <rPh sb="5" eb="7">
      <t>チョウメ</t>
    </rPh>
    <phoneticPr fontId="2"/>
  </si>
  <si>
    <t>今里一丁目</t>
    <rPh sb="0" eb="2">
      <t>イマザト</t>
    </rPh>
    <rPh sb="2" eb="5">
      <t>イッチョウメ</t>
    </rPh>
    <phoneticPr fontId="2"/>
  </si>
  <si>
    <t>今里二丁目</t>
    <rPh sb="0" eb="2">
      <t>イマザト</t>
    </rPh>
    <rPh sb="2" eb="5">
      <t>ニチョウメ</t>
    </rPh>
    <phoneticPr fontId="2"/>
  </si>
  <si>
    <t>今里三丁目</t>
    <rPh sb="0" eb="2">
      <t>イマザト</t>
    </rPh>
    <rPh sb="2" eb="5">
      <t>サンチョウメ</t>
    </rPh>
    <phoneticPr fontId="2"/>
  </si>
  <si>
    <t>上郷　計</t>
    <rPh sb="0" eb="2">
      <t>カミゴウ</t>
    </rPh>
    <rPh sb="3" eb="4">
      <t>ケイ</t>
    </rPh>
    <phoneticPr fontId="2"/>
  </si>
  <si>
    <t>大谷　計</t>
    <rPh sb="0" eb="2">
      <t>オオヤ</t>
    </rPh>
    <rPh sb="3" eb="4">
      <t>ケイ</t>
    </rPh>
    <phoneticPr fontId="2"/>
  </si>
  <si>
    <t>国分寺台　計</t>
    <rPh sb="0" eb="3">
      <t>コクブンジ</t>
    </rPh>
    <rPh sb="3" eb="4">
      <t>ダイ</t>
    </rPh>
    <rPh sb="5" eb="6">
      <t>ケイ</t>
    </rPh>
    <phoneticPr fontId="2"/>
  </si>
  <si>
    <t>中新田　計</t>
    <rPh sb="0" eb="3">
      <t>ナカシンデン</t>
    </rPh>
    <rPh sb="4" eb="5">
      <t>ケイ</t>
    </rPh>
    <phoneticPr fontId="2"/>
  </si>
  <si>
    <t>下今泉　計</t>
    <rPh sb="0" eb="3">
      <t>シモイマイズミ</t>
    </rPh>
    <rPh sb="4" eb="5">
      <t>ケイ</t>
    </rPh>
    <phoneticPr fontId="2"/>
  </si>
  <si>
    <t>上今泉　計</t>
    <rPh sb="0" eb="3">
      <t>カミイマイズミ</t>
    </rPh>
    <rPh sb="4" eb="5">
      <t>ケイ</t>
    </rPh>
    <phoneticPr fontId="2"/>
  </si>
  <si>
    <t>今里　計</t>
    <rPh sb="0" eb="2">
      <t>イマザト</t>
    </rPh>
    <rPh sb="3" eb="4">
      <t>ケイ</t>
    </rPh>
    <phoneticPr fontId="2"/>
  </si>
  <si>
    <t>東柏ケ谷　計</t>
    <rPh sb="0" eb="4">
      <t>ヒガシカシワガヤ</t>
    </rPh>
    <rPh sb="5" eb="6">
      <t>ケイ</t>
    </rPh>
    <phoneticPr fontId="2"/>
  </si>
  <si>
    <t>望地　計</t>
    <rPh sb="0" eb="2">
      <t>モウチ</t>
    </rPh>
    <rPh sb="3" eb="4">
      <t>ケイ</t>
    </rPh>
    <phoneticPr fontId="2"/>
  </si>
  <si>
    <t>門沢橋　計</t>
    <rPh sb="0" eb="3">
      <t>カドサワバシ</t>
    </rPh>
    <rPh sb="4" eb="5">
      <t>ケイ</t>
    </rPh>
    <phoneticPr fontId="2"/>
  </si>
  <si>
    <t>国分南　計</t>
    <rPh sb="0" eb="3">
      <t>コクブミナミ</t>
    </rPh>
    <rPh sb="4" eb="5">
      <t>ケイ</t>
    </rPh>
    <phoneticPr fontId="2"/>
  </si>
  <si>
    <t>国分北　計</t>
    <rPh sb="0" eb="3">
      <t>コクブキタ</t>
    </rPh>
    <rPh sb="4" eb="5">
      <t>ケイ</t>
    </rPh>
    <phoneticPr fontId="2"/>
  </si>
  <si>
    <t>杉久保　計</t>
    <rPh sb="0" eb="3">
      <t>スギクボ</t>
    </rPh>
    <rPh sb="4" eb="5">
      <t>ケイ</t>
    </rPh>
    <phoneticPr fontId="2"/>
  </si>
  <si>
    <t>中野一丁目</t>
    <rPh sb="0" eb="2">
      <t>ナカノ</t>
    </rPh>
    <rPh sb="2" eb="3">
      <t>イチ</t>
    </rPh>
    <rPh sb="3" eb="4">
      <t>チョウ</t>
    </rPh>
    <rPh sb="4" eb="5">
      <t>メ</t>
    </rPh>
    <phoneticPr fontId="2"/>
  </si>
  <si>
    <t>中野二丁目</t>
    <rPh sb="0" eb="2">
      <t>ナカノ</t>
    </rPh>
    <rPh sb="2" eb="3">
      <t>ニ</t>
    </rPh>
    <rPh sb="3" eb="4">
      <t>チョウ</t>
    </rPh>
    <rPh sb="4" eb="5">
      <t>メ</t>
    </rPh>
    <phoneticPr fontId="2"/>
  </si>
  <si>
    <t>中野三丁目</t>
    <rPh sb="0" eb="2">
      <t>ナカノ</t>
    </rPh>
    <rPh sb="2" eb="3">
      <t>サン</t>
    </rPh>
    <rPh sb="3" eb="4">
      <t>チョウ</t>
    </rPh>
    <rPh sb="4" eb="5">
      <t>メ</t>
    </rPh>
    <phoneticPr fontId="2"/>
  </si>
  <si>
    <t>中野　計</t>
    <rPh sb="0" eb="2">
      <t>ナカノ</t>
    </rPh>
    <rPh sb="3" eb="4">
      <t>ケイ</t>
    </rPh>
    <phoneticPr fontId="2"/>
  </si>
  <si>
    <t>河原口一丁目</t>
    <rPh sb="0" eb="3">
      <t>カワラグチ</t>
    </rPh>
    <rPh sb="3" eb="6">
      <t>１チョウメ</t>
    </rPh>
    <phoneticPr fontId="2"/>
  </si>
  <si>
    <t>河原口二丁目</t>
    <rPh sb="0" eb="3">
      <t>カワラグチ</t>
    </rPh>
    <rPh sb="3" eb="6">
      <t>２チョウメ</t>
    </rPh>
    <phoneticPr fontId="2"/>
  </si>
  <si>
    <t>河原口三丁目</t>
    <rPh sb="0" eb="3">
      <t>カワラグチ</t>
    </rPh>
    <rPh sb="3" eb="6">
      <t>３チョウメ</t>
    </rPh>
    <phoneticPr fontId="2"/>
  </si>
  <si>
    <t>河原口四丁目</t>
    <rPh sb="0" eb="3">
      <t>カワラグチ</t>
    </rPh>
    <rPh sb="3" eb="6">
      <t>４チョウメ</t>
    </rPh>
    <phoneticPr fontId="2"/>
  </si>
  <si>
    <t>河原口五丁目</t>
    <rPh sb="0" eb="3">
      <t>カワラグチ</t>
    </rPh>
    <rPh sb="3" eb="6">
      <t>５チョウメ</t>
    </rPh>
    <phoneticPr fontId="2"/>
  </si>
  <si>
    <t>河原口　計</t>
    <rPh sb="0" eb="3">
      <t>カワラグチ</t>
    </rPh>
    <rPh sb="4" eb="5">
      <t>ケイ</t>
    </rPh>
    <phoneticPr fontId="2"/>
  </si>
  <si>
    <t>うち７５歳以上</t>
    <rPh sb="4" eb="5">
      <t>サイ</t>
    </rPh>
    <rPh sb="5" eb="7">
      <t>イジョウ</t>
    </rPh>
    <phoneticPr fontId="2"/>
  </si>
  <si>
    <t>扇町</t>
    <rPh sb="0" eb="2">
      <t>オウギチョウ</t>
    </rPh>
    <phoneticPr fontId="2"/>
  </si>
  <si>
    <t>めぐみ町</t>
    <rPh sb="3" eb="4">
      <t>チョウ</t>
    </rPh>
    <phoneticPr fontId="2"/>
  </si>
  <si>
    <t>泉一丁目</t>
    <rPh sb="0" eb="1">
      <t>イズミ</t>
    </rPh>
    <rPh sb="1" eb="2">
      <t>イチ</t>
    </rPh>
    <rPh sb="2" eb="4">
      <t>チョウメ</t>
    </rPh>
    <phoneticPr fontId="2"/>
  </si>
  <si>
    <t>泉二丁目</t>
    <rPh sb="0" eb="1">
      <t>イズミ</t>
    </rPh>
    <rPh sb="1" eb="2">
      <t>ニ</t>
    </rPh>
    <rPh sb="2" eb="4">
      <t>チョウメ</t>
    </rPh>
    <phoneticPr fontId="2"/>
  </si>
  <si>
    <t>泉　計</t>
    <rPh sb="0" eb="1">
      <t>イズミ</t>
    </rPh>
    <rPh sb="2" eb="3">
      <t>ケイ</t>
    </rPh>
    <phoneticPr fontId="2"/>
  </si>
  <si>
    <t>x</t>
  </si>
  <si>
    <t>中央　計</t>
    <rPh sb="0" eb="2">
      <t>チュウオウ</t>
    </rPh>
    <rPh sb="3" eb="4">
      <t>ケイ</t>
    </rPh>
    <phoneticPr fontId="2"/>
  </si>
  <si>
    <t>海老名市町丁・字別人口構成比　（令和３年１月１日現在）</t>
    <rPh sb="0" eb="3">
      <t>エビナ</t>
    </rPh>
    <rPh sb="3" eb="4">
      <t>シ</t>
    </rPh>
    <rPh sb="4" eb="5">
      <t>マチ</t>
    </rPh>
    <rPh sb="5" eb="6">
      <t>チョウ</t>
    </rPh>
    <rPh sb="7" eb="8">
      <t>アザ</t>
    </rPh>
    <rPh sb="8" eb="9">
      <t>ベツ</t>
    </rPh>
    <rPh sb="9" eb="11">
      <t>ジンコウ</t>
    </rPh>
    <rPh sb="11" eb="14">
      <t>コウセイヒ</t>
    </rPh>
    <rPh sb="16" eb="18">
      <t>レイワ</t>
    </rPh>
    <rPh sb="19" eb="20">
      <t>ネン</t>
    </rPh>
    <rPh sb="20" eb="21">
      <t>ヘイネン</t>
    </rPh>
    <rPh sb="21" eb="22">
      <t>ガツ</t>
    </rPh>
    <rPh sb="23" eb="24">
      <t>ヒ</t>
    </rPh>
    <rPh sb="24" eb="26">
      <t>ゲンザイ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</si>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</sst>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5" fillId="0" borderId="3" xfId="2" applyFont="1" applyBorder="1" applyAlignment="1">
      <alignment vertical="center" wrapText="1"/>
    </xf>
    <xf numFmtId="10" fontId="5" fillId="0" borderId="3" xfId="1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38" fontId="5" fillId="0" borderId="4" xfId="2" applyFont="1" applyBorder="1" applyAlignment="1">
      <alignment vertical="center" wrapText="1"/>
    </xf>
    <xf numFmtId="38" fontId="5" fillId="0" borderId="5" xfId="2" applyFont="1" applyBorder="1">
      <alignment vertical="center"/>
    </xf>
    <xf numFmtId="38" fontId="5" fillId="0" borderId="4" xfId="2" applyFont="1" applyBorder="1">
      <alignment vertical="center"/>
    </xf>
    <xf numFmtId="10" fontId="5" fillId="0" borderId="4" xfId="1" applyNumberFormat="1" applyFont="1" applyBorder="1">
      <alignment vertical="center"/>
    </xf>
    <xf numFmtId="0" fontId="5" fillId="0" borderId="6" xfId="0" applyFont="1" applyBorder="1">
      <alignment vertical="center"/>
    </xf>
    <xf numFmtId="38" fontId="5" fillId="0" borderId="6" xfId="2" applyFont="1" applyBorder="1" applyAlignment="1">
      <alignment vertical="center" wrapText="1"/>
    </xf>
    <xf numFmtId="38" fontId="5" fillId="0" borderId="6" xfId="2" applyFont="1" applyBorder="1">
      <alignment vertical="center"/>
    </xf>
    <xf numFmtId="10" fontId="5" fillId="0" borderId="6" xfId="1" applyNumberFormat="1" applyFont="1" applyBorder="1">
      <alignment vertical="center"/>
    </xf>
    <xf numFmtId="0" fontId="5" fillId="0" borderId="7" xfId="0" applyFont="1" applyBorder="1">
      <alignment vertical="center"/>
    </xf>
    <xf numFmtId="38" fontId="5" fillId="0" borderId="7" xfId="2" applyFont="1" applyBorder="1" applyAlignment="1">
      <alignment vertical="center" wrapText="1"/>
    </xf>
    <xf numFmtId="38" fontId="5" fillId="0" borderId="7" xfId="2" applyFont="1" applyBorder="1">
      <alignment vertical="center"/>
    </xf>
    <xf numFmtId="10" fontId="5" fillId="0" borderId="7" xfId="1" applyNumberFormat="1" applyFont="1" applyBorder="1">
      <alignment vertical="center"/>
    </xf>
    <xf numFmtId="0" fontId="5" fillId="0" borderId="8" xfId="0" applyFont="1" applyBorder="1">
      <alignment vertical="center"/>
    </xf>
    <xf numFmtId="38" fontId="5" fillId="0" borderId="9" xfId="2" applyFont="1" applyBorder="1" applyAlignment="1">
      <alignment vertical="center" wrapText="1"/>
    </xf>
    <xf numFmtId="38" fontId="5" fillId="0" borderId="9" xfId="2" applyFont="1" applyBorder="1">
      <alignment vertical="center"/>
    </xf>
    <xf numFmtId="10" fontId="5" fillId="0" borderId="8" xfId="1" applyNumberFormat="1" applyFont="1" applyBorder="1">
      <alignment vertical="center"/>
    </xf>
    <xf numFmtId="0" fontId="5" fillId="0" borderId="1" xfId="0" applyFont="1" applyBorder="1">
      <alignment vertical="center"/>
    </xf>
    <xf numFmtId="38" fontId="5" fillId="0" borderId="2" xfId="2" applyFont="1" applyBorder="1" applyAlignment="1">
      <alignment vertical="center" wrapText="1"/>
    </xf>
    <xf numFmtId="38" fontId="5" fillId="0" borderId="2" xfId="2" applyFont="1" applyBorder="1">
      <alignment vertical="center"/>
    </xf>
    <xf numFmtId="38" fontId="5" fillId="0" borderId="1" xfId="2" applyFont="1" applyBorder="1">
      <alignment vertical="center"/>
    </xf>
    <xf numFmtId="10" fontId="5" fillId="0" borderId="1" xfId="1" applyNumberFormat="1" applyFont="1" applyBorder="1">
      <alignment vertical="center"/>
    </xf>
    <xf numFmtId="0" fontId="5" fillId="0" borderId="9" xfId="0" applyFont="1" applyBorder="1">
      <alignment vertical="center"/>
    </xf>
    <xf numFmtId="10" fontId="5" fillId="0" borderId="9" xfId="1" applyNumberFormat="1" applyFont="1" applyBorder="1">
      <alignment vertical="center"/>
    </xf>
    <xf numFmtId="38" fontId="5" fillId="0" borderId="8" xfId="2" applyFont="1" applyBorder="1">
      <alignment vertical="center"/>
    </xf>
    <xf numFmtId="0" fontId="5" fillId="0" borderId="10" xfId="0" applyFont="1" applyBorder="1">
      <alignment vertical="center"/>
    </xf>
    <xf numFmtId="38" fontId="5" fillId="0" borderId="10" xfId="2" applyFont="1" applyBorder="1" applyAlignment="1">
      <alignment vertical="center" wrapText="1"/>
    </xf>
    <xf numFmtId="38" fontId="5" fillId="0" borderId="10" xfId="2" applyFont="1" applyBorder="1">
      <alignment vertical="center"/>
    </xf>
    <xf numFmtId="10" fontId="5" fillId="0" borderId="10" xfId="1" applyNumberFormat="1" applyFont="1" applyBorder="1">
      <alignment vertical="center"/>
    </xf>
    <xf numFmtId="0" fontId="5" fillId="0" borderId="11" xfId="0" applyFont="1" applyBorder="1">
      <alignment vertical="center"/>
    </xf>
    <xf numFmtId="38" fontId="5" fillId="0" borderId="11" xfId="2" applyFont="1" applyBorder="1" applyAlignment="1">
      <alignment vertical="center" wrapText="1"/>
    </xf>
    <xf numFmtId="38" fontId="5" fillId="0" borderId="11" xfId="2" applyFont="1" applyBorder="1">
      <alignment vertical="center"/>
    </xf>
    <xf numFmtId="10" fontId="5" fillId="0" borderId="11" xfId="1" applyNumberFormat="1" applyFont="1" applyBorder="1">
      <alignment vertical="center"/>
    </xf>
    <xf numFmtId="38" fontId="5" fillId="0" borderId="8" xfId="2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0" fontId="5" fillId="0" borderId="2" xfId="1" applyNumberFormat="1" applyFont="1" applyBorder="1">
      <alignment vertical="center"/>
    </xf>
    <xf numFmtId="0" fontId="5" fillId="0" borderId="15" xfId="0" applyFont="1" applyBorder="1">
      <alignment vertical="center"/>
    </xf>
    <xf numFmtId="38" fontId="5" fillId="0" borderId="15" xfId="2" applyFont="1" applyBorder="1" applyAlignment="1">
      <alignment vertical="center" wrapText="1"/>
    </xf>
    <xf numFmtId="38" fontId="5" fillId="0" borderId="15" xfId="2" applyFont="1" applyBorder="1">
      <alignment vertical="center"/>
    </xf>
    <xf numFmtId="10" fontId="5" fillId="0" borderId="15" xfId="1" applyNumberFormat="1" applyFont="1" applyBorder="1">
      <alignment vertical="center"/>
    </xf>
    <xf numFmtId="10" fontId="5" fillId="0" borderId="16" xfId="1" applyNumberFormat="1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5" xfId="2" applyNumberFormat="1" applyFont="1" applyBorder="1">
      <alignment vertical="center"/>
    </xf>
    <xf numFmtId="0" fontId="5" fillId="0" borderId="3" xfId="0" applyFont="1" applyBorder="1">
      <alignment vertical="center"/>
    </xf>
    <xf numFmtId="10" fontId="5" fillId="0" borderId="8" xfId="0" applyNumberFormat="1" applyFont="1" applyBorder="1">
      <alignment vertical="center"/>
    </xf>
    <xf numFmtId="0" fontId="0" fillId="0" borderId="19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5" fillId="0" borderId="2" xfId="2" applyFont="1" applyBorder="1" applyAlignment="1">
      <alignment horizontal="right" vertical="center" wrapText="1"/>
    </xf>
    <xf numFmtId="38" fontId="5" fillId="0" borderId="2" xfId="2" applyFont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10" fontId="5" fillId="0" borderId="1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2" borderId="8" xfId="0" applyFont="1" applyFill="1" applyBorder="1">
      <alignment vertical="center"/>
    </xf>
    <xf numFmtId="38" fontId="5" fillId="2" borderId="8" xfId="2" applyFont="1" applyFill="1" applyBorder="1">
      <alignment vertical="center"/>
    </xf>
    <xf numFmtId="10" fontId="5" fillId="2" borderId="8" xfId="1" applyNumberFormat="1" applyFont="1" applyFill="1" applyBorder="1">
      <alignment vertical="center"/>
    </xf>
    <xf numFmtId="0" fontId="5" fillId="2" borderId="0" xfId="0" applyFont="1" applyFill="1">
      <alignment vertical="center"/>
    </xf>
    <xf numFmtId="38" fontId="5" fillId="2" borderId="9" xfId="2" applyFont="1" applyFill="1" applyBorder="1">
      <alignment vertical="center"/>
    </xf>
    <xf numFmtId="0" fontId="5" fillId="2" borderId="9" xfId="0" applyFont="1" applyFill="1" applyBorder="1">
      <alignment vertical="center"/>
    </xf>
    <xf numFmtId="38" fontId="5" fillId="2" borderId="9" xfId="2" applyFont="1" applyFill="1" applyBorder="1" applyAlignment="1">
      <alignment vertical="center" wrapText="1"/>
    </xf>
    <xf numFmtId="10" fontId="5" fillId="2" borderId="9" xfId="1" applyNumberFormat="1" applyFont="1" applyFill="1" applyBorder="1">
      <alignment vertical="center"/>
    </xf>
    <xf numFmtId="38" fontId="5" fillId="2" borderId="8" xfId="0" applyNumberFormat="1" applyFont="1" applyFill="1" applyBorder="1">
      <alignment vertical="center"/>
    </xf>
    <xf numFmtId="38" fontId="5" fillId="2" borderId="8" xfId="2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739"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tabSelected="1" view="pageBreakPreview" zoomScale="70" zoomScaleNormal="50" zoomScaleSheetLayoutView="70" workbookViewId="0">
      <pane ySplit="5" topLeftCell="A6" activePane="bottomLeft" state="frozen"/>
      <selection pane="bottomLeft" sqref="A1:AB1"/>
    </sheetView>
  </sheetViews>
  <sheetFormatPr defaultRowHeight="13.5" x14ac:dyDescent="0.15"/>
  <cols>
    <col min="1" max="1" width="19.5" customWidth="1"/>
    <col min="2" max="22" width="8.875" customWidth="1"/>
  </cols>
  <sheetData>
    <row r="1" spans="1:28" ht="30" customHeight="1" x14ac:dyDescent="0.15">
      <c r="A1" s="74" t="s">
        <v>127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28" ht="18.75" customHeight="1" x14ac:dyDescent="0.15">
      <c r="A2" s="1"/>
      <c r="B2" s="75" t="s">
        <v>0</v>
      </c>
      <c r="C2" s="76"/>
      <c r="D2" s="77"/>
      <c r="E2" s="75" t="s">
        <v>1</v>
      </c>
      <c r="F2" s="76"/>
      <c r="G2" s="76"/>
      <c r="H2" s="76"/>
      <c r="I2" s="76"/>
      <c r="J2" s="77"/>
      <c r="K2" s="75" t="s">
        <v>2</v>
      </c>
      <c r="L2" s="76"/>
      <c r="M2" s="76"/>
      <c r="N2" s="76"/>
      <c r="O2" s="76"/>
      <c r="P2" s="77"/>
      <c r="Q2" s="75" t="s">
        <v>3</v>
      </c>
      <c r="R2" s="76"/>
      <c r="S2" s="76"/>
      <c r="T2" s="76"/>
      <c r="U2" s="76"/>
      <c r="V2" s="76"/>
      <c r="W2" s="50"/>
      <c r="X2" s="50"/>
      <c r="Y2" s="50"/>
      <c r="Z2" s="50"/>
      <c r="AA2" s="50"/>
      <c r="AB2" s="51"/>
    </row>
    <row r="3" spans="1:28" ht="18.75" customHeight="1" x14ac:dyDescent="0.15">
      <c r="A3" s="2"/>
      <c r="B3" s="78"/>
      <c r="C3" s="79"/>
      <c r="D3" s="80"/>
      <c r="E3" s="81"/>
      <c r="F3" s="82"/>
      <c r="G3" s="82"/>
      <c r="H3" s="82"/>
      <c r="I3" s="82"/>
      <c r="J3" s="83"/>
      <c r="K3" s="81"/>
      <c r="L3" s="82"/>
      <c r="M3" s="82"/>
      <c r="N3" s="82"/>
      <c r="O3" s="82"/>
      <c r="P3" s="83"/>
      <c r="Q3" s="40"/>
      <c r="R3" s="41"/>
      <c r="S3" s="41"/>
      <c r="T3" s="41"/>
      <c r="U3" s="41"/>
      <c r="V3" s="42"/>
      <c r="W3" s="84" t="s">
        <v>119</v>
      </c>
      <c r="X3" s="85"/>
      <c r="Y3" s="85"/>
      <c r="Z3" s="85"/>
      <c r="AA3" s="85"/>
      <c r="AB3" s="86"/>
    </row>
    <row r="4" spans="1:28" ht="18.75" customHeight="1" x14ac:dyDescent="0.15">
      <c r="A4" s="2"/>
      <c r="B4" s="81"/>
      <c r="C4" s="82"/>
      <c r="D4" s="83"/>
      <c r="E4" s="84" t="s">
        <v>4</v>
      </c>
      <c r="F4" s="85"/>
      <c r="G4" s="86"/>
      <c r="H4" s="84" t="s">
        <v>5</v>
      </c>
      <c r="I4" s="85"/>
      <c r="J4" s="86"/>
      <c r="K4" s="84" t="s">
        <v>4</v>
      </c>
      <c r="L4" s="85"/>
      <c r="M4" s="86"/>
      <c r="N4" s="84" t="s">
        <v>5</v>
      </c>
      <c r="O4" s="85"/>
      <c r="P4" s="86"/>
      <c r="Q4" s="84" t="s">
        <v>4</v>
      </c>
      <c r="R4" s="85"/>
      <c r="S4" s="86"/>
      <c r="T4" s="84" t="s">
        <v>5</v>
      </c>
      <c r="U4" s="85"/>
      <c r="V4" s="85"/>
      <c r="W4" s="87" t="s">
        <v>4</v>
      </c>
      <c r="X4" s="87"/>
      <c r="Y4" s="87"/>
      <c r="Z4" s="87" t="s">
        <v>5</v>
      </c>
      <c r="AA4" s="87"/>
      <c r="AB4" s="87"/>
    </row>
    <row r="5" spans="1:28" ht="18.75" customHeight="1" thickBot="1" x14ac:dyDescent="0.2">
      <c r="A5" s="55"/>
      <c r="B5" s="56" t="s">
        <v>6</v>
      </c>
      <c r="C5" s="56" t="s">
        <v>7</v>
      </c>
      <c r="D5" s="56" t="s">
        <v>8</v>
      </c>
      <c r="E5" s="56" t="s">
        <v>6</v>
      </c>
      <c r="F5" s="56" t="s">
        <v>7</v>
      </c>
      <c r="G5" s="56" t="s">
        <v>8</v>
      </c>
      <c r="H5" s="56" t="s">
        <v>6</v>
      </c>
      <c r="I5" s="56" t="s">
        <v>7</v>
      </c>
      <c r="J5" s="56" t="s">
        <v>8</v>
      </c>
      <c r="K5" s="56" t="s">
        <v>6</v>
      </c>
      <c r="L5" s="56" t="s">
        <v>7</v>
      </c>
      <c r="M5" s="56" t="s">
        <v>8</v>
      </c>
      <c r="N5" s="56" t="s">
        <v>6</v>
      </c>
      <c r="O5" s="56" t="s">
        <v>7</v>
      </c>
      <c r="P5" s="56" t="s">
        <v>8</v>
      </c>
      <c r="Q5" s="56" t="s">
        <v>6</v>
      </c>
      <c r="R5" s="56" t="s">
        <v>7</v>
      </c>
      <c r="S5" s="56" t="s">
        <v>8</v>
      </c>
      <c r="T5" s="56" t="s">
        <v>6</v>
      </c>
      <c r="U5" s="56" t="s">
        <v>7</v>
      </c>
      <c r="V5" s="57" t="s">
        <v>8</v>
      </c>
      <c r="W5" s="58" t="s">
        <v>6</v>
      </c>
      <c r="X5" s="58" t="s">
        <v>7</v>
      </c>
      <c r="Y5" s="58" t="s">
        <v>8</v>
      </c>
      <c r="Z5" s="58" t="s">
        <v>6</v>
      </c>
      <c r="AA5" s="58" t="s">
        <v>7</v>
      </c>
      <c r="AB5" s="58" t="s">
        <v>8</v>
      </c>
    </row>
    <row r="6" spans="1:28" s="5" customFormat="1" ht="29.25" customHeight="1" thickTop="1" thickBot="1" x14ac:dyDescent="0.2">
      <c r="A6" s="53" t="s">
        <v>9</v>
      </c>
      <c r="B6" s="3">
        <f>B17+B23+B30+B31+B38+B44+B51+B59+B60+B67+B70+B71+B72+B76+B77+B81+B82+B83+B90+B91+B95+B100+B105+B116+B117+B120+B121</f>
        <v>68519</v>
      </c>
      <c r="C6" s="3">
        <f t="shared" ref="C6:G6" si="0">C17+C23+C30+C31+C38+C44+C51+C59+C60+C67+C70+C71+C72+C76+C77+C81+C82+C83+C90+C91+C95+C100+C105+C116+C117+C120+C121</f>
        <v>67615</v>
      </c>
      <c r="D6" s="3">
        <f t="shared" si="0"/>
        <v>136134</v>
      </c>
      <c r="E6" s="3">
        <f t="shared" si="0"/>
        <v>9154</v>
      </c>
      <c r="F6" s="3">
        <f t="shared" si="0"/>
        <v>8606</v>
      </c>
      <c r="G6" s="3">
        <f t="shared" si="0"/>
        <v>17760</v>
      </c>
      <c r="H6" s="4">
        <f>E6/B6</f>
        <v>0.13359798012230184</v>
      </c>
      <c r="I6" s="4">
        <f t="shared" ref="I6:I40" si="1">F6/C6</f>
        <v>0.127279449826222</v>
      </c>
      <c r="J6" s="4">
        <f t="shared" ref="J6:J40" si="2">G6/D6</f>
        <v>0.13045969412490635</v>
      </c>
      <c r="K6" s="3">
        <f>K17+K23+K30+K31+K38+K44+K51+K59+K60+K67+K70+K71+K72+K76+K77+K81+K82+K83+K90+K91+K95+K100+K105+K116+K117+K120+K121</f>
        <v>43975</v>
      </c>
      <c r="L6" s="3">
        <f>L17+L23+L30+L31+L38+L44+L51+L59+L60+L67+L70+L71+L72+L76+L77+L81+L82+L83+L90+L91+L95+L100+L105+L116+L117+L120+L121</f>
        <v>40734</v>
      </c>
      <c r="M6" s="3">
        <f>M17+M23+M30+M31+M38+M44+M51+M59+M60+M67+M70+M71+M72+M76+M77+M81+M82+M83+M90+M91+M95+M100+M105+M116+M117+M120+M121</f>
        <v>84709</v>
      </c>
      <c r="N6" s="4">
        <f>K6/B6</f>
        <v>0.64179278740203449</v>
      </c>
      <c r="O6" s="4">
        <f>L6/C6</f>
        <v>0.6024402869185832</v>
      </c>
      <c r="P6" s="4">
        <f>M6/D6</f>
        <v>0.62224719761411551</v>
      </c>
      <c r="Q6" s="3">
        <f>Q17+Q23+Q30+Q31+Q38+Q44+Q51+Q59+Q60+Q67+Q70+Q71+Q72+Q76+Q77+Q81+Q82+Q83+Q90+Q91+Q95+Q100+Q105+Q116+Q117+Q120+Q121</f>
        <v>15390</v>
      </c>
      <c r="R6" s="3">
        <f>R17+R23+R30+R31+R38+R44+R51+R59+R60+R67+R70+R71+R72+R76+R77+R81+R82+R83+R90+R91+R95+R100+R105+R116+R117+R120+R121</f>
        <v>18275</v>
      </c>
      <c r="S6" s="3">
        <f>S17+S23+S30+S31+S38+S44+S51+S59+S60+S67+S70+S71+S72+S76+S77+S81+S82+S83+S90+S91+S95+S100+S105+S116+S117+S120+S121</f>
        <v>33665</v>
      </c>
      <c r="T6" s="4">
        <f t="shared" ref="T6:T40" si="3">Q6/B6</f>
        <v>0.22460923247566369</v>
      </c>
      <c r="U6" s="4">
        <f t="shared" ref="U6:U40" si="4">R6/C6</f>
        <v>0.27028026325519483</v>
      </c>
      <c r="V6" s="49">
        <f t="shared" ref="V6:V40" si="5">S6/D6</f>
        <v>0.24729310826097817</v>
      </c>
      <c r="W6" s="3">
        <f>W17+W23+W30+W31+W38+W44+W51+W59+W60+W67+W70+W71+W72+W76+W77+W81+W82+W83+W90+W91+W95+W100+W105+W116+W117+W120+W121</f>
        <v>7220</v>
      </c>
      <c r="X6" s="3">
        <f>X17+X23+X30+X31+X38+X44+X51+X59+X60+X67+X70+X71+X72+X76+X77+X81+X82+X83+X90+X91+X95+X100+X105+X116+X117+X120+X121</f>
        <v>9332</v>
      </c>
      <c r="Y6" s="3">
        <f>Y17+Y23+Y30+Y31+Y38+Y44+Y51+Y59+Y60+Y67+Y70+Y71+Y72+Y76+Y77+Y81+Y82+Y83+Y90+Y91+Y95+Y100+Y105+Y116+Y117+Y120+Y121</f>
        <v>16552</v>
      </c>
      <c r="Z6" s="4">
        <f t="shared" ref="Z6:AB7" si="6">W6/B6</f>
        <v>0.10537223251944716</v>
      </c>
      <c r="AA6" s="4">
        <f t="shared" si="6"/>
        <v>0.13801671226798787</v>
      </c>
      <c r="AB6" s="4">
        <f t="shared" si="6"/>
        <v>0.12158608429929334</v>
      </c>
    </row>
    <row r="7" spans="1:28" s="5" customFormat="1" ht="28.5" customHeight="1" thickTop="1" x14ac:dyDescent="0.15">
      <c r="A7" s="6" t="s">
        <v>10</v>
      </c>
      <c r="B7" s="7">
        <f t="shared" ref="B7:B16" si="7">E7+K7+Q7</f>
        <v>6</v>
      </c>
      <c r="C7" s="7">
        <f t="shared" ref="C7:C16" si="8">F7+L7+R7</f>
        <v>7</v>
      </c>
      <c r="D7" s="8">
        <f t="shared" ref="D7:D43" si="9">B7+C7</f>
        <v>13</v>
      </c>
      <c r="E7" s="6">
        <v>0</v>
      </c>
      <c r="F7" s="6">
        <v>0</v>
      </c>
      <c r="G7" s="9">
        <f t="shared" ref="G7:G69" si="10">E7+F7</f>
        <v>0</v>
      </c>
      <c r="H7" s="10">
        <f>E7/B7</f>
        <v>0</v>
      </c>
      <c r="I7" s="10">
        <f t="shared" si="1"/>
        <v>0</v>
      </c>
      <c r="J7" s="10">
        <f t="shared" si="2"/>
        <v>0</v>
      </c>
      <c r="K7" s="6">
        <v>5</v>
      </c>
      <c r="L7" s="6">
        <v>4</v>
      </c>
      <c r="M7" s="9">
        <f t="shared" ref="M7:M69" si="11">K7+L7</f>
        <v>9</v>
      </c>
      <c r="N7" s="10">
        <f>K7/B7</f>
        <v>0.83333333333333337</v>
      </c>
      <c r="O7" s="10">
        <f t="shared" ref="O7:O40" si="12">L7/C7</f>
        <v>0.5714285714285714</v>
      </c>
      <c r="P7" s="10">
        <f t="shared" ref="P7:P40" si="13">M7/D7</f>
        <v>0.69230769230769229</v>
      </c>
      <c r="Q7" s="9">
        <v>1</v>
      </c>
      <c r="R7" s="9">
        <v>3</v>
      </c>
      <c r="S7" s="9">
        <f t="shared" ref="S7:S69" si="14">Q7+R7</f>
        <v>4</v>
      </c>
      <c r="T7" s="10">
        <f t="shared" si="3"/>
        <v>0.16666666666666666</v>
      </c>
      <c r="U7" s="10">
        <f t="shared" si="4"/>
        <v>0.42857142857142855</v>
      </c>
      <c r="V7" s="10">
        <f t="shared" si="5"/>
        <v>0.30769230769230771</v>
      </c>
      <c r="W7" s="6">
        <v>1</v>
      </c>
      <c r="X7" s="6">
        <v>2</v>
      </c>
      <c r="Y7" s="6">
        <f t="shared" ref="Y7:Y70" si="15">W7+X7</f>
        <v>3</v>
      </c>
      <c r="Z7" s="10">
        <f t="shared" si="6"/>
        <v>0.16666666666666666</v>
      </c>
      <c r="AA7" s="10">
        <f t="shared" si="6"/>
        <v>0.2857142857142857</v>
      </c>
      <c r="AB7" s="10">
        <f t="shared" si="6"/>
        <v>0.23076923076923078</v>
      </c>
    </row>
    <row r="8" spans="1:28" s="5" customFormat="1" ht="28.5" customHeight="1" x14ac:dyDescent="0.15">
      <c r="A8" s="11" t="s">
        <v>11</v>
      </c>
      <c r="B8" s="12">
        <f t="shared" si="7"/>
        <v>18</v>
      </c>
      <c r="C8" s="12">
        <f t="shared" si="8"/>
        <v>23</v>
      </c>
      <c r="D8" s="13">
        <f t="shared" si="9"/>
        <v>41</v>
      </c>
      <c r="E8" s="13">
        <v>0</v>
      </c>
      <c r="F8" s="13">
        <v>1</v>
      </c>
      <c r="G8" s="13">
        <f t="shared" si="10"/>
        <v>1</v>
      </c>
      <c r="H8" s="14">
        <f t="shared" ref="H8:H40" si="16">E8/B8</f>
        <v>0</v>
      </c>
      <c r="I8" s="14">
        <f t="shared" si="1"/>
        <v>4.3478260869565216E-2</v>
      </c>
      <c r="J8" s="14">
        <f t="shared" si="2"/>
        <v>2.4390243902439025E-2</v>
      </c>
      <c r="K8" s="13">
        <v>11</v>
      </c>
      <c r="L8" s="13">
        <v>10</v>
      </c>
      <c r="M8" s="13">
        <f t="shared" si="11"/>
        <v>21</v>
      </c>
      <c r="N8" s="14">
        <f t="shared" ref="N8:N40" si="17">K8/B8</f>
        <v>0.61111111111111116</v>
      </c>
      <c r="O8" s="14">
        <f t="shared" si="12"/>
        <v>0.43478260869565216</v>
      </c>
      <c r="P8" s="14">
        <f t="shared" si="13"/>
        <v>0.51219512195121952</v>
      </c>
      <c r="Q8" s="13">
        <v>7</v>
      </c>
      <c r="R8" s="13">
        <v>12</v>
      </c>
      <c r="S8" s="13">
        <f t="shared" si="14"/>
        <v>19</v>
      </c>
      <c r="T8" s="14">
        <f t="shared" si="3"/>
        <v>0.3888888888888889</v>
      </c>
      <c r="U8" s="14">
        <f t="shared" si="4"/>
        <v>0.52173913043478259</v>
      </c>
      <c r="V8" s="14">
        <f t="shared" si="5"/>
        <v>0.46341463414634149</v>
      </c>
      <c r="W8" s="11">
        <v>2</v>
      </c>
      <c r="X8" s="11">
        <v>6</v>
      </c>
      <c r="Y8" s="11">
        <f t="shared" si="15"/>
        <v>8</v>
      </c>
      <c r="Z8" s="14">
        <f t="shared" ref="Z8:Z71" si="18">W8/B8</f>
        <v>0.1111111111111111</v>
      </c>
      <c r="AA8" s="14">
        <f t="shared" ref="AA8:AA71" si="19">X8/C8</f>
        <v>0.2608695652173913</v>
      </c>
      <c r="AB8" s="14">
        <f t="shared" ref="AB8:AB71" si="20">Y8/D8</f>
        <v>0.1951219512195122</v>
      </c>
    </row>
    <row r="9" spans="1:28" s="5" customFormat="1" ht="28.5" customHeight="1" x14ac:dyDescent="0.15">
      <c r="A9" s="11" t="s">
        <v>12</v>
      </c>
      <c r="B9" s="12">
        <f t="shared" si="7"/>
        <v>345</v>
      </c>
      <c r="C9" s="12">
        <f t="shared" si="8"/>
        <v>361</v>
      </c>
      <c r="D9" s="13">
        <f t="shared" si="9"/>
        <v>706</v>
      </c>
      <c r="E9" s="13">
        <v>44</v>
      </c>
      <c r="F9" s="13">
        <v>51</v>
      </c>
      <c r="G9" s="13">
        <f t="shared" si="10"/>
        <v>95</v>
      </c>
      <c r="H9" s="14">
        <f t="shared" si="16"/>
        <v>0.12753623188405797</v>
      </c>
      <c r="I9" s="14">
        <f t="shared" si="1"/>
        <v>0.14127423822714683</v>
      </c>
      <c r="J9" s="14">
        <f t="shared" si="2"/>
        <v>0.13456090651558072</v>
      </c>
      <c r="K9" s="13">
        <v>217</v>
      </c>
      <c r="L9" s="13">
        <v>210</v>
      </c>
      <c r="M9" s="13">
        <f t="shared" si="11"/>
        <v>427</v>
      </c>
      <c r="N9" s="14">
        <f t="shared" si="17"/>
        <v>0.62898550724637681</v>
      </c>
      <c r="O9" s="14">
        <f t="shared" si="12"/>
        <v>0.5817174515235457</v>
      </c>
      <c r="P9" s="14">
        <f t="shared" si="13"/>
        <v>0.60481586402266285</v>
      </c>
      <c r="Q9" s="13">
        <v>84</v>
      </c>
      <c r="R9" s="13">
        <v>100</v>
      </c>
      <c r="S9" s="13">
        <f t="shared" si="14"/>
        <v>184</v>
      </c>
      <c r="T9" s="14">
        <f t="shared" si="3"/>
        <v>0.24347826086956523</v>
      </c>
      <c r="U9" s="14">
        <f t="shared" si="4"/>
        <v>0.2770083102493075</v>
      </c>
      <c r="V9" s="14">
        <f t="shared" si="5"/>
        <v>0.26062322946175637</v>
      </c>
      <c r="W9" s="11">
        <v>43</v>
      </c>
      <c r="X9" s="11">
        <v>45</v>
      </c>
      <c r="Y9" s="11">
        <f t="shared" si="15"/>
        <v>88</v>
      </c>
      <c r="Z9" s="14">
        <f t="shared" si="18"/>
        <v>0.1246376811594203</v>
      </c>
      <c r="AA9" s="14">
        <f t="shared" si="19"/>
        <v>0.12465373961218837</v>
      </c>
      <c r="AB9" s="14">
        <f t="shared" si="20"/>
        <v>0.12464589235127478</v>
      </c>
    </row>
    <row r="10" spans="1:28" s="5" customFormat="1" ht="28.5" customHeight="1" x14ac:dyDescent="0.15">
      <c r="A10" s="11" t="s">
        <v>13</v>
      </c>
      <c r="B10" s="12">
        <f t="shared" si="7"/>
        <v>655</v>
      </c>
      <c r="C10" s="12">
        <f t="shared" si="8"/>
        <v>698</v>
      </c>
      <c r="D10" s="13">
        <f t="shared" si="9"/>
        <v>1353</v>
      </c>
      <c r="E10" s="13">
        <v>78</v>
      </c>
      <c r="F10" s="13">
        <v>90</v>
      </c>
      <c r="G10" s="13">
        <f t="shared" si="10"/>
        <v>168</v>
      </c>
      <c r="H10" s="14">
        <f t="shared" si="16"/>
        <v>0.11908396946564885</v>
      </c>
      <c r="I10" s="14">
        <f t="shared" si="1"/>
        <v>0.12893982808022922</v>
      </c>
      <c r="J10" s="14">
        <f t="shared" si="2"/>
        <v>0.12416851441241686</v>
      </c>
      <c r="K10" s="13">
        <v>365</v>
      </c>
      <c r="L10" s="13">
        <v>376</v>
      </c>
      <c r="M10" s="13">
        <f t="shared" si="11"/>
        <v>741</v>
      </c>
      <c r="N10" s="14">
        <f t="shared" si="17"/>
        <v>0.5572519083969466</v>
      </c>
      <c r="O10" s="14">
        <f t="shared" si="12"/>
        <v>0.5386819484240688</v>
      </c>
      <c r="P10" s="14">
        <f t="shared" si="13"/>
        <v>0.54767184035476724</v>
      </c>
      <c r="Q10" s="13">
        <v>212</v>
      </c>
      <c r="R10" s="13">
        <v>232</v>
      </c>
      <c r="S10" s="13">
        <f t="shared" si="14"/>
        <v>444</v>
      </c>
      <c r="T10" s="14">
        <f t="shared" si="3"/>
        <v>0.32366412213740459</v>
      </c>
      <c r="U10" s="14">
        <f t="shared" si="4"/>
        <v>0.33237822349570201</v>
      </c>
      <c r="V10" s="14">
        <f t="shared" si="5"/>
        <v>0.32815964523281599</v>
      </c>
      <c r="W10" s="11">
        <v>98</v>
      </c>
      <c r="X10" s="11">
        <v>107</v>
      </c>
      <c r="Y10" s="11">
        <f t="shared" si="15"/>
        <v>205</v>
      </c>
      <c r="Z10" s="14">
        <f t="shared" si="18"/>
        <v>0.14961832061068703</v>
      </c>
      <c r="AA10" s="14">
        <f t="shared" si="19"/>
        <v>0.15329512893982808</v>
      </c>
      <c r="AB10" s="14">
        <f t="shared" si="20"/>
        <v>0.15151515151515152</v>
      </c>
    </row>
    <row r="11" spans="1:28" s="5" customFormat="1" ht="28.5" customHeight="1" x14ac:dyDescent="0.15">
      <c r="A11" s="11" t="s">
        <v>14</v>
      </c>
      <c r="B11" s="12">
        <f t="shared" si="7"/>
        <v>633</v>
      </c>
      <c r="C11" s="12">
        <f t="shared" si="8"/>
        <v>593</v>
      </c>
      <c r="D11" s="13">
        <f t="shared" si="9"/>
        <v>1226</v>
      </c>
      <c r="E11" s="13">
        <v>95</v>
      </c>
      <c r="F11" s="13">
        <v>85</v>
      </c>
      <c r="G11" s="13">
        <f t="shared" si="10"/>
        <v>180</v>
      </c>
      <c r="H11" s="14">
        <f t="shared" si="16"/>
        <v>0.1500789889415482</v>
      </c>
      <c r="I11" s="14">
        <f t="shared" si="1"/>
        <v>0.14333895446880271</v>
      </c>
      <c r="J11" s="14">
        <f t="shared" si="2"/>
        <v>0.14681892332789559</v>
      </c>
      <c r="K11" s="13">
        <v>410</v>
      </c>
      <c r="L11" s="13">
        <v>371</v>
      </c>
      <c r="M11" s="13">
        <f t="shared" si="11"/>
        <v>781</v>
      </c>
      <c r="N11" s="14">
        <f t="shared" si="17"/>
        <v>0.64770932069510267</v>
      </c>
      <c r="O11" s="14">
        <f t="shared" si="12"/>
        <v>0.62563237774030356</v>
      </c>
      <c r="P11" s="14">
        <f t="shared" si="13"/>
        <v>0.63703099510603589</v>
      </c>
      <c r="Q11" s="13">
        <v>128</v>
      </c>
      <c r="R11" s="13">
        <v>137</v>
      </c>
      <c r="S11" s="13">
        <f t="shared" si="14"/>
        <v>265</v>
      </c>
      <c r="T11" s="14">
        <f t="shared" si="3"/>
        <v>0.20221169036334913</v>
      </c>
      <c r="U11" s="14">
        <f t="shared" si="4"/>
        <v>0.23102866779089376</v>
      </c>
      <c r="V11" s="14">
        <f t="shared" si="5"/>
        <v>0.21615008156606852</v>
      </c>
      <c r="W11" s="11">
        <v>46</v>
      </c>
      <c r="X11" s="11">
        <v>65</v>
      </c>
      <c r="Y11" s="11">
        <f t="shared" si="15"/>
        <v>111</v>
      </c>
      <c r="Z11" s="14">
        <f t="shared" si="18"/>
        <v>7.266982622432859E-2</v>
      </c>
      <c r="AA11" s="14">
        <f t="shared" si="19"/>
        <v>0.10961214165261383</v>
      </c>
      <c r="AB11" s="14">
        <f t="shared" si="20"/>
        <v>9.0538336052202281E-2</v>
      </c>
    </row>
    <row r="12" spans="1:28" s="5" customFormat="1" ht="28.5" customHeight="1" x14ac:dyDescent="0.15">
      <c r="A12" s="11" t="s">
        <v>15</v>
      </c>
      <c r="B12" s="12">
        <f t="shared" si="7"/>
        <v>32</v>
      </c>
      <c r="C12" s="12">
        <f t="shared" si="8"/>
        <v>34</v>
      </c>
      <c r="D12" s="13">
        <f t="shared" si="9"/>
        <v>66</v>
      </c>
      <c r="E12" s="13">
        <v>7</v>
      </c>
      <c r="F12" s="13">
        <v>6</v>
      </c>
      <c r="G12" s="13">
        <f t="shared" si="10"/>
        <v>13</v>
      </c>
      <c r="H12" s="14">
        <f t="shared" si="16"/>
        <v>0.21875</v>
      </c>
      <c r="I12" s="14">
        <f t="shared" si="1"/>
        <v>0.17647058823529413</v>
      </c>
      <c r="J12" s="14">
        <f t="shared" si="2"/>
        <v>0.19696969696969696</v>
      </c>
      <c r="K12" s="13">
        <v>16</v>
      </c>
      <c r="L12" s="13">
        <v>19</v>
      </c>
      <c r="M12" s="13">
        <f t="shared" si="11"/>
        <v>35</v>
      </c>
      <c r="N12" s="14">
        <f t="shared" si="17"/>
        <v>0.5</v>
      </c>
      <c r="O12" s="14">
        <f t="shared" si="12"/>
        <v>0.55882352941176472</v>
      </c>
      <c r="P12" s="14">
        <f t="shared" si="13"/>
        <v>0.53030303030303028</v>
      </c>
      <c r="Q12" s="13">
        <v>9</v>
      </c>
      <c r="R12" s="13">
        <v>9</v>
      </c>
      <c r="S12" s="13">
        <f t="shared" si="14"/>
        <v>18</v>
      </c>
      <c r="T12" s="14">
        <f t="shared" si="3"/>
        <v>0.28125</v>
      </c>
      <c r="U12" s="14">
        <f t="shared" si="4"/>
        <v>0.26470588235294118</v>
      </c>
      <c r="V12" s="14">
        <f t="shared" si="5"/>
        <v>0.27272727272727271</v>
      </c>
      <c r="W12" s="11">
        <v>6</v>
      </c>
      <c r="X12" s="11">
        <v>4</v>
      </c>
      <c r="Y12" s="11">
        <f t="shared" si="15"/>
        <v>10</v>
      </c>
      <c r="Z12" s="14">
        <f t="shared" si="18"/>
        <v>0.1875</v>
      </c>
      <c r="AA12" s="14">
        <f t="shared" si="19"/>
        <v>0.11764705882352941</v>
      </c>
      <c r="AB12" s="14">
        <f t="shared" si="20"/>
        <v>0.15151515151515152</v>
      </c>
    </row>
    <row r="13" spans="1:28" s="5" customFormat="1" ht="28.5" customHeight="1" x14ac:dyDescent="0.15">
      <c r="A13" s="11" t="s">
        <v>16</v>
      </c>
      <c r="B13" s="12">
        <f t="shared" si="7"/>
        <v>483</v>
      </c>
      <c r="C13" s="12">
        <f t="shared" si="8"/>
        <v>512</v>
      </c>
      <c r="D13" s="13">
        <f t="shared" si="9"/>
        <v>995</v>
      </c>
      <c r="E13" s="13">
        <v>45</v>
      </c>
      <c r="F13" s="13">
        <v>44</v>
      </c>
      <c r="G13" s="13">
        <f t="shared" si="10"/>
        <v>89</v>
      </c>
      <c r="H13" s="14">
        <f t="shared" si="16"/>
        <v>9.3167701863354033E-2</v>
      </c>
      <c r="I13" s="14">
        <f t="shared" si="1"/>
        <v>8.59375E-2</v>
      </c>
      <c r="J13" s="14">
        <f t="shared" si="2"/>
        <v>8.9447236180904527E-2</v>
      </c>
      <c r="K13" s="13">
        <v>291</v>
      </c>
      <c r="L13" s="13">
        <v>292</v>
      </c>
      <c r="M13" s="13">
        <f t="shared" si="11"/>
        <v>583</v>
      </c>
      <c r="N13" s="14">
        <f t="shared" si="17"/>
        <v>0.60248447204968947</v>
      </c>
      <c r="O13" s="14">
        <f t="shared" si="12"/>
        <v>0.5703125</v>
      </c>
      <c r="P13" s="14">
        <f t="shared" si="13"/>
        <v>0.58592964824120608</v>
      </c>
      <c r="Q13" s="13">
        <v>147</v>
      </c>
      <c r="R13" s="13">
        <v>176</v>
      </c>
      <c r="S13" s="13">
        <f t="shared" si="14"/>
        <v>323</v>
      </c>
      <c r="T13" s="14">
        <f t="shared" si="3"/>
        <v>0.30434782608695654</v>
      </c>
      <c r="U13" s="14">
        <f t="shared" si="4"/>
        <v>0.34375</v>
      </c>
      <c r="V13" s="14">
        <f t="shared" si="5"/>
        <v>0.32462311557788942</v>
      </c>
      <c r="W13" s="11">
        <v>71</v>
      </c>
      <c r="X13" s="11">
        <v>80</v>
      </c>
      <c r="Y13" s="11">
        <f t="shared" si="15"/>
        <v>151</v>
      </c>
      <c r="Z13" s="14">
        <f t="shared" si="18"/>
        <v>0.14699792960662525</v>
      </c>
      <c r="AA13" s="14">
        <f t="shared" si="19"/>
        <v>0.15625</v>
      </c>
      <c r="AB13" s="14">
        <f t="shared" si="20"/>
        <v>0.15175879396984926</v>
      </c>
    </row>
    <row r="14" spans="1:28" s="5" customFormat="1" ht="28.5" customHeight="1" x14ac:dyDescent="0.15">
      <c r="A14" s="11" t="s">
        <v>17</v>
      </c>
      <c r="B14" s="12">
        <f t="shared" si="7"/>
        <v>810</v>
      </c>
      <c r="C14" s="12">
        <f t="shared" si="8"/>
        <v>732</v>
      </c>
      <c r="D14" s="13">
        <f t="shared" si="9"/>
        <v>1542</v>
      </c>
      <c r="E14" s="13">
        <v>125</v>
      </c>
      <c r="F14" s="13">
        <v>89</v>
      </c>
      <c r="G14" s="13">
        <f t="shared" si="10"/>
        <v>214</v>
      </c>
      <c r="H14" s="14">
        <f t="shared" si="16"/>
        <v>0.15432098765432098</v>
      </c>
      <c r="I14" s="14">
        <f t="shared" si="1"/>
        <v>0.12158469945355191</v>
      </c>
      <c r="J14" s="14">
        <f t="shared" si="2"/>
        <v>0.13878080415045396</v>
      </c>
      <c r="K14" s="13">
        <v>558</v>
      </c>
      <c r="L14" s="13">
        <v>489</v>
      </c>
      <c r="M14" s="13">
        <f t="shared" si="11"/>
        <v>1047</v>
      </c>
      <c r="N14" s="14">
        <f t="shared" si="17"/>
        <v>0.68888888888888888</v>
      </c>
      <c r="O14" s="14">
        <f t="shared" si="12"/>
        <v>0.66803278688524592</v>
      </c>
      <c r="P14" s="14">
        <f t="shared" si="13"/>
        <v>0.67898832684824906</v>
      </c>
      <c r="Q14" s="13">
        <v>127</v>
      </c>
      <c r="R14" s="13">
        <v>154</v>
      </c>
      <c r="S14" s="13">
        <f t="shared" si="14"/>
        <v>281</v>
      </c>
      <c r="T14" s="14">
        <f t="shared" si="3"/>
        <v>0.15679012345679014</v>
      </c>
      <c r="U14" s="14">
        <f t="shared" si="4"/>
        <v>0.2103825136612022</v>
      </c>
      <c r="V14" s="14">
        <f t="shared" si="5"/>
        <v>0.18223086900129701</v>
      </c>
      <c r="W14" s="11">
        <v>62</v>
      </c>
      <c r="X14" s="11">
        <v>65</v>
      </c>
      <c r="Y14" s="11">
        <f t="shared" si="15"/>
        <v>127</v>
      </c>
      <c r="Z14" s="14">
        <f t="shared" si="18"/>
        <v>7.6543209876543214E-2</v>
      </c>
      <c r="AA14" s="14">
        <f t="shared" si="19"/>
        <v>8.8797814207650275E-2</v>
      </c>
      <c r="AB14" s="14">
        <f t="shared" si="20"/>
        <v>8.2360570687418935E-2</v>
      </c>
    </row>
    <row r="15" spans="1:28" s="5" customFormat="1" ht="28.5" customHeight="1" x14ac:dyDescent="0.15">
      <c r="A15" s="11" t="s">
        <v>18</v>
      </c>
      <c r="B15" s="12">
        <f t="shared" si="7"/>
        <v>986</v>
      </c>
      <c r="C15" s="12">
        <f t="shared" si="8"/>
        <v>965</v>
      </c>
      <c r="D15" s="13">
        <f t="shared" si="9"/>
        <v>1951</v>
      </c>
      <c r="E15" s="13">
        <v>144</v>
      </c>
      <c r="F15" s="13">
        <v>131</v>
      </c>
      <c r="G15" s="13">
        <f t="shared" si="10"/>
        <v>275</v>
      </c>
      <c r="H15" s="14">
        <f t="shared" si="16"/>
        <v>0.1460446247464503</v>
      </c>
      <c r="I15" s="14">
        <f t="shared" si="1"/>
        <v>0.13575129533678756</v>
      </c>
      <c r="J15" s="14">
        <f t="shared" si="2"/>
        <v>0.14095335725269093</v>
      </c>
      <c r="K15" s="13">
        <v>640</v>
      </c>
      <c r="L15" s="13">
        <v>605</v>
      </c>
      <c r="M15" s="13">
        <f t="shared" si="11"/>
        <v>1245</v>
      </c>
      <c r="N15" s="14">
        <f t="shared" si="17"/>
        <v>0.64908722109533468</v>
      </c>
      <c r="O15" s="14">
        <f t="shared" si="12"/>
        <v>0.62694300518134716</v>
      </c>
      <c r="P15" s="14">
        <f t="shared" si="13"/>
        <v>0.63813429010763711</v>
      </c>
      <c r="Q15" s="13">
        <v>202</v>
      </c>
      <c r="R15" s="13">
        <v>229</v>
      </c>
      <c r="S15" s="13">
        <f t="shared" si="14"/>
        <v>431</v>
      </c>
      <c r="T15" s="14">
        <f t="shared" si="3"/>
        <v>0.20486815415821502</v>
      </c>
      <c r="U15" s="14">
        <f t="shared" si="4"/>
        <v>0.23730569948186528</v>
      </c>
      <c r="V15" s="14">
        <f t="shared" si="5"/>
        <v>0.22091235263967196</v>
      </c>
      <c r="W15" s="11">
        <v>83</v>
      </c>
      <c r="X15" s="11">
        <v>105</v>
      </c>
      <c r="Y15" s="11">
        <f t="shared" si="15"/>
        <v>188</v>
      </c>
      <c r="Z15" s="14">
        <f t="shared" si="18"/>
        <v>8.4178498985801223E-2</v>
      </c>
      <c r="AA15" s="14">
        <f t="shared" si="19"/>
        <v>0.10880829015544041</v>
      </c>
      <c r="AB15" s="14">
        <f t="shared" si="20"/>
        <v>9.6360840594566885E-2</v>
      </c>
    </row>
    <row r="16" spans="1:28" s="5" customFormat="1" ht="28.5" customHeight="1" x14ac:dyDescent="0.15">
      <c r="A16" s="15" t="s">
        <v>19</v>
      </c>
      <c r="B16" s="16">
        <f t="shared" si="7"/>
        <v>709</v>
      </c>
      <c r="C16" s="16">
        <f t="shared" si="8"/>
        <v>727</v>
      </c>
      <c r="D16" s="17">
        <f t="shared" si="9"/>
        <v>1436</v>
      </c>
      <c r="E16" s="17">
        <v>108</v>
      </c>
      <c r="F16" s="17">
        <v>111</v>
      </c>
      <c r="G16" s="17">
        <f t="shared" si="10"/>
        <v>219</v>
      </c>
      <c r="H16" s="18">
        <f t="shared" si="16"/>
        <v>0.15232722143864599</v>
      </c>
      <c r="I16" s="18">
        <f t="shared" si="1"/>
        <v>0.15268225584594222</v>
      </c>
      <c r="J16" s="18">
        <f t="shared" si="2"/>
        <v>0.15250696378830084</v>
      </c>
      <c r="K16" s="17">
        <v>456</v>
      </c>
      <c r="L16" s="17">
        <v>446</v>
      </c>
      <c r="M16" s="17">
        <f t="shared" si="11"/>
        <v>902</v>
      </c>
      <c r="N16" s="18">
        <f t="shared" si="17"/>
        <v>0.64315937940761636</v>
      </c>
      <c r="O16" s="18">
        <f t="shared" si="12"/>
        <v>0.61348005502063274</v>
      </c>
      <c r="P16" s="18">
        <f t="shared" si="13"/>
        <v>0.628133704735376</v>
      </c>
      <c r="Q16" s="17">
        <v>145</v>
      </c>
      <c r="R16" s="17">
        <v>170</v>
      </c>
      <c r="S16" s="17">
        <f t="shared" si="14"/>
        <v>315</v>
      </c>
      <c r="T16" s="18">
        <f t="shared" si="3"/>
        <v>0.20451339915373765</v>
      </c>
      <c r="U16" s="18">
        <f t="shared" si="4"/>
        <v>0.23383768913342504</v>
      </c>
      <c r="V16" s="18">
        <f t="shared" si="5"/>
        <v>0.21935933147632311</v>
      </c>
      <c r="W16" s="31">
        <v>73</v>
      </c>
      <c r="X16" s="31">
        <v>83</v>
      </c>
      <c r="Y16" s="31">
        <f t="shared" si="15"/>
        <v>156</v>
      </c>
      <c r="Z16" s="18">
        <f t="shared" si="18"/>
        <v>0.10296191819464035</v>
      </c>
      <c r="AA16" s="18">
        <f t="shared" si="19"/>
        <v>0.11416781292984869</v>
      </c>
      <c r="AB16" s="18">
        <f t="shared" si="20"/>
        <v>0.10863509749303621</v>
      </c>
    </row>
    <row r="17" spans="1:28" s="67" customFormat="1" ht="28.5" customHeight="1" x14ac:dyDescent="0.15">
      <c r="A17" s="64" t="s">
        <v>97</v>
      </c>
      <c r="B17" s="70">
        <f>B7+B8+B9+B10+B11+B12+B13+B14+B15+B16</f>
        <v>4677</v>
      </c>
      <c r="C17" s="70">
        <f>C7+C8+C9+C10+C11+C12+C13+C14+C15+C16</f>
        <v>4652</v>
      </c>
      <c r="D17" s="68">
        <f t="shared" si="9"/>
        <v>9329</v>
      </c>
      <c r="E17" s="70">
        <f>E7+E8+E9+E10+E11+E12+E13+E14+E15+E16</f>
        <v>646</v>
      </c>
      <c r="F17" s="70">
        <f>F7+F8+F9+F10+F11+F12+F13+F14+F15+F16</f>
        <v>608</v>
      </c>
      <c r="G17" s="68">
        <f>E17+F17</f>
        <v>1254</v>
      </c>
      <c r="H17" s="66">
        <f t="shared" si="16"/>
        <v>0.13812272824460123</v>
      </c>
      <c r="I17" s="66">
        <f t="shared" si="1"/>
        <v>0.13069647463456577</v>
      </c>
      <c r="J17" s="66">
        <f t="shared" si="2"/>
        <v>0.13441955193482688</v>
      </c>
      <c r="K17" s="70">
        <f>K7+K8+K9+K10+K11+K12+K13+K14+K15+K16</f>
        <v>2969</v>
      </c>
      <c r="L17" s="70">
        <f>L7+L8+L9+L10+L11+L12+L13+L14+L15+L16</f>
        <v>2822</v>
      </c>
      <c r="M17" s="68">
        <f t="shared" si="11"/>
        <v>5791</v>
      </c>
      <c r="N17" s="66">
        <f t="shared" si="17"/>
        <v>0.6348086380158221</v>
      </c>
      <c r="O17" s="66">
        <f t="shared" si="12"/>
        <v>0.60662080825451414</v>
      </c>
      <c r="P17" s="66">
        <f t="shared" si="13"/>
        <v>0.62075249222853468</v>
      </c>
      <c r="Q17" s="70">
        <f>Q7+Q8+Q9+Q10+Q11+Q12+Q13+Q14+Q15+Q16</f>
        <v>1062</v>
      </c>
      <c r="R17" s="70">
        <f>R7+R8+R9+R10+R11+R12+R13+R14+R15+R16</f>
        <v>1222</v>
      </c>
      <c r="S17" s="68">
        <f t="shared" si="14"/>
        <v>2284</v>
      </c>
      <c r="T17" s="66">
        <f t="shared" si="3"/>
        <v>0.22706863373957664</v>
      </c>
      <c r="U17" s="66">
        <f t="shared" si="4"/>
        <v>0.26268271711092006</v>
      </c>
      <c r="V17" s="66">
        <f t="shared" si="5"/>
        <v>0.24482795583663844</v>
      </c>
      <c r="W17" s="64">
        <f>W7+W8+W9+W10+W11+W12+W13+W14+W15+W16</f>
        <v>485</v>
      </c>
      <c r="X17" s="64">
        <f>X7+X8+X9+X10+X11+X12+X13+X14+X15+X16</f>
        <v>562</v>
      </c>
      <c r="Y17" s="64">
        <f t="shared" si="15"/>
        <v>1047</v>
      </c>
      <c r="Z17" s="66">
        <f t="shared" si="18"/>
        <v>0.10369895231986316</v>
      </c>
      <c r="AA17" s="66">
        <f t="shared" si="19"/>
        <v>0.12080825451418745</v>
      </c>
      <c r="AB17" s="66">
        <f t="shared" si="20"/>
        <v>0.11223067852931719</v>
      </c>
    </row>
    <row r="18" spans="1:28" s="5" customFormat="1" ht="28.5" customHeight="1" x14ac:dyDescent="0.15">
      <c r="A18" s="23" t="s">
        <v>20</v>
      </c>
      <c r="B18" s="24">
        <f t="shared" ref="B18:C22" si="21">E18+K18+Q18</f>
        <v>763</v>
      </c>
      <c r="C18" s="24">
        <f t="shared" si="21"/>
        <v>883</v>
      </c>
      <c r="D18" s="25">
        <f t="shared" si="9"/>
        <v>1646</v>
      </c>
      <c r="E18" s="26">
        <v>87</v>
      </c>
      <c r="F18" s="26">
        <v>102</v>
      </c>
      <c r="G18" s="25">
        <f t="shared" si="10"/>
        <v>189</v>
      </c>
      <c r="H18" s="27">
        <f t="shared" si="16"/>
        <v>0.11402359108781127</v>
      </c>
      <c r="I18" s="27">
        <f t="shared" si="1"/>
        <v>0.11551528878822197</v>
      </c>
      <c r="J18" s="27">
        <f t="shared" si="2"/>
        <v>0.11482381530984204</v>
      </c>
      <c r="K18" s="26">
        <v>419</v>
      </c>
      <c r="L18" s="26">
        <v>416</v>
      </c>
      <c r="M18" s="25">
        <f t="shared" si="11"/>
        <v>835</v>
      </c>
      <c r="N18" s="27">
        <f t="shared" si="17"/>
        <v>0.54914809960681521</v>
      </c>
      <c r="O18" s="27">
        <f t="shared" si="12"/>
        <v>0.47112117780294449</v>
      </c>
      <c r="P18" s="27">
        <f t="shared" si="13"/>
        <v>0.50729040097205347</v>
      </c>
      <c r="Q18" s="26">
        <v>257</v>
      </c>
      <c r="R18" s="26">
        <v>365</v>
      </c>
      <c r="S18" s="25">
        <f t="shared" si="14"/>
        <v>622</v>
      </c>
      <c r="T18" s="27">
        <f t="shared" si="3"/>
        <v>0.33682830930537355</v>
      </c>
      <c r="U18" s="27">
        <f t="shared" si="4"/>
        <v>0.41336353340883353</v>
      </c>
      <c r="V18" s="27">
        <f t="shared" si="5"/>
        <v>0.3778857837181045</v>
      </c>
      <c r="W18" s="35">
        <v>171</v>
      </c>
      <c r="X18" s="35">
        <v>251</v>
      </c>
      <c r="Y18" s="35">
        <f t="shared" si="15"/>
        <v>422</v>
      </c>
      <c r="Z18" s="27">
        <f t="shared" si="18"/>
        <v>0.22411533420707733</v>
      </c>
      <c r="AA18" s="27">
        <f t="shared" si="19"/>
        <v>0.28425821064552659</v>
      </c>
      <c r="AB18" s="27">
        <f t="shared" si="20"/>
        <v>0.25637910085054677</v>
      </c>
    </row>
    <row r="19" spans="1:28" s="5" customFormat="1" ht="28.5" customHeight="1" x14ac:dyDescent="0.15">
      <c r="A19" s="11" t="s">
        <v>21</v>
      </c>
      <c r="B19" s="12">
        <f t="shared" si="21"/>
        <v>519</v>
      </c>
      <c r="C19" s="12">
        <f t="shared" si="21"/>
        <v>597</v>
      </c>
      <c r="D19" s="13">
        <f t="shared" si="9"/>
        <v>1116</v>
      </c>
      <c r="E19" s="13">
        <v>43</v>
      </c>
      <c r="F19" s="13">
        <v>52</v>
      </c>
      <c r="G19" s="13">
        <f t="shared" si="10"/>
        <v>95</v>
      </c>
      <c r="H19" s="14">
        <f t="shared" si="16"/>
        <v>8.2851637764932567E-2</v>
      </c>
      <c r="I19" s="14">
        <f t="shared" si="1"/>
        <v>8.7102177554438859E-2</v>
      </c>
      <c r="J19" s="14">
        <f t="shared" si="2"/>
        <v>8.5125448028673834E-2</v>
      </c>
      <c r="K19" s="13">
        <v>294</v>
      </c>
      <c r="L19" s="13">
        <v>300</v>
      </c>
      <c r="M19" s="13">
        <f t="shared" si="11"/>
        <v>594</v>
      </c>
      <c r="N19" s="14">
        <f t="shared" si="17"/>
        <v>0.56647398843930641</v>
      </c>
      <c r="O19" s="14">
        <f t="shared" si="12"/>
        <v>0.50251256281407031</v>
      </c>
      <c r="P19" s="14">
        <f t="shared" si="13"/>
        <v>0.532258064516129</v>
      </c>
      <c r="Q19" s="13">
        <v>182</v>
      </c>
      <c r="R19" s="13">
        <v>245</v>
      </c>
      <c r="S19" s="13">
        <f t="shared" si="14"/>
        <v>427</v>
      </c>
      <c r="T19" s="14">
        <f t="shared" si="3"/>
        <v>0.35067437379576105</v>
      </c>
      <c r="U19" s="14">
        <f t="shared" si="4"/>
        <v>0.41038525963149081</v>
      </c>
      <c r="V19" s="14">
        <f t="shared" si="5"/>
        <v>0.38261648745519711</v>
      </c>
      <c r="W19" s="11">
        <v>108</v>
      </c>
      <c r="X19" s="11">
        <v>172</v>
      </c>
      <c r="Y19" s="11">
        <f t="shared" si="15"/>
        <v>280</v>
      </c>
      <c r="Z19" s="14">
        <f t="shared" si="18"/>
        <v>0.20809248554913296</v>
      </c>
      <c r="AA19" s="14">
        <f t="shared" si="19"/>
        <v>0.28810720268006701</v>
      </c>
      <c r="AB19" s="14">
        <f t="shared" si="20"/>
        <v>0.25089605734767023</v>
      </c>
    </row>
    <row r="20" spans="1:28" s="5" customFormat="1" ht="28.5" customHeight="1" x14ac:dyDescent="0.15">
      <c r="A20" s="11" t="s">
        <v>22</v>
      </c>
      <c r="B20" s="12">
        <f t="shared" si="21"/>
        <v>499</v>
      </c>
      <c r="C20" s="12">
        <f t="shared" si="21"/>
        <v>515</v>
      </c>
      <c r="D20" s="13">
        <f t="shared" si="9"/>
        <v>1014</v>
      </c>
      <c r="E20" s="13">
        <v>64</v>
      </c>
      <c r="F20" s="13">
        <v>67</v>
      </c>
      <c r="G20" s="13">
        <f t="shared" si="10"/>
        <v>131</v>
      </c>
      <c r="H20" s="14">
        <f t="shared" si="16"/>
        <v>0.12825651302605209</v>
      </c>
      <c r="I20" s="14">
        <f t="shared" si="1"/>
        <v>0.13009708737864079</v>
      </c>
      <c r="J20" s="14">
        <f t="shared" si="2"/>
        <v>0.1291913214990138</v>
      </c>
      <c r="K20" s="13">
        <v>265</v>
      </c>
      <c r="L20" s="13">
        <v>251</v>
      </c>
      <c r="M20" s="13">
        <f t="shared" si="11"/>
        <v>516</v>
      </c>
      <c r="N20" s="14">
        <f t="shared" si="17"/>
        <v>0.53106212424849697</v>
      </c>
      <c r="O20" s="14">
        <f t="shared" si="12"/>
        <v>0.48737864077669901</v>
      </c>
      <c r="P20" s="14">
        <f t="shared" si="13"/>
        <v>0.50887573964497046</v>
      </c>
      <c r="Q20" s="13">
        <v>170</v>
      </c>
      <c r="R20" s="13">
        <v>197</v>
      </c>
      <c r="S20" s="13">
        <f t="shared" si="14"/>
        <v>367</v>
      </c>
      <c r="T20" s="14">
        <f t="shared" si="3"/>
        <v>0.34068136272545091</v>
      </c>
      <c r="U20" s="14">
        <f t="shared" si="4"/>
        <v>0.3825242718446602</v>
      </c>
      <c r="V20" s="14">
        <f t="shared" si="5"/>
        <v>0.3619329388560158</v>
      </c>
      <c r="W20" s="11">
        <v>112</v>
      </c>
      <c r="X20" s="11">
        <v>122</v>
      </c>
      <c r="Y20" s="11">
        <f t="shared" si="15"/>
        <v>234</v>
      </c>
      <c r="Z20" s="14">
        <f t="shared" si="18"/>
        <v>0.22444889779559118</v>
      </c>
      <c r="AA20" s="14">
        <f t="shared" si="19"/>
        <v>0.23689320388349513</v>
      </c>
      <c r="AB20" s="14">
        <f t="shared" si="20"/>
        <v>0.23076923076923078</v>
      </c>
    </row>
    <row r="21" spans="1:28" s="5" customFormat="1" ht="28.5" customHeight="1" x14ac:dyDescent="0.15">
      <c r="A21" s="11" t="s">
        <v>23</v>
      </c>
      <c r="B21" s="12">
        <f t="shared" si="21"/>
        <v>421</v>
      </c>
      <c r="C21" s="12">
        <f t="shared" si="21"/>
        <v>456</v>
      </c>
      <c r="D21" s="13">
        <f t="shared" si="9"/>
        <v>877</v>
      </c>
      <c r="E21" s="13">
        <v>33</v>
      </c>
      <c r="F21" s="13">
        <v>40</v>
      </c>
      <c r="G21" s="13">
        <f t="shared" si="10"/>
        <v>73</v>
      </c>
      <c r="H21" s="14">
        <f t="shared" si="16"/>
        <v>7.8384798099762468E-2</v>
      </c>
      <c r="I21" s="14">
        <f t="shared" si="1"/>
        <v>8.771929824561403E-2</v>
      </c>
      <c r="J21" s="14">
        <f t="shared" si="2"/>
        <v>8.3238312428734321E-2</v>
      </c>
      <c r="K21" s="13">
        <v>213</v>
      </c>
      <c r="L21" s="13">
        <v>214</v>
      </c>
      <c r="M21" s="13">
        <f t="shared" si="11"/>
        <v>427</v>
      </c>
      <c r="N21" s="14">
        <f t="shared" si="17"/>
        <v>0.50593824228028506</v>
      </c>
      <c r="O21" s="14">
        <f t="shared" si="12"/>
        <v>0.4692982456140351</v>
      </c>
      <c r="P21" s="14">
        <f t="shared" si="13"/>
        <v>0.48688711516533639</v>
      </c>
      <c r="Q21" s="13">
        <v>175</v>
      </c>
      <c r="R21" s="13">
        <v>202</v>
      </c>
      <c r="S21" s="13">
        <f t="shared" si="14"/>
        <v>377</v>
      </c>
      <c r="T21" s="14">
        <f t="shared" si="3"/>
        <v>0.41567695961995249</v>
      </c>
      <c r="U21" s="14">
        <f t="shared" si="4"/>
        <v>0.44298245614035087</v>
      </c>
      <c r="V21" s="14">
        <f t="shared" si="5"/>
        <v>0.4298745724059293</v>
      </c>
      <c r="W21" s="11">
        <v>115</v>
      </c>
      <c r="X21" s="11">
        <v>133</v>
      </c>
      <c r="Y21" s="11">
        <f t="shared" si="15"/>
        <v>248</v>
      </c>
      <c r="Z21" s="14">
        <f t="shared" si="18"/>
        <v>0.27315914489311166</v>
      </c>
      <c r="AA21" s="14">
        <f t="shared" si="19"/>
        <v>0.29166666666666669</v>
      </c>
      <c r="AB21" s="14">
        <f t="shared" si="20"/>
        <v>0.28278221208665905</v>
      </c>
    </row>
    <row r="22" spans="1:28" s="5" customFormat="1" ht="28.5" customHeight="1" x14ac:dyDescent="0.15">
      <c r="A22" s="28" t="s">
        <v>24</v>
      </c>
      <c r="B22" s="20">
        <f t="shared" si="21"/>
        <v>547</v>
      </c>
      <c r="C22" s="20">
        <f t="shared" si="21"/>
        <v>590</v>
      </c>
      <c r="D22" s="21">
        <f t="shared" si="9"/>
        <v>1137</v>
      </c>
      <c r="E22" s="21">
        <v>39</v>
      </c>
      <c r="F22" s="21">
        <v>41</v>
      </c>
      <c r="G22" s="21">
        <f t="shared" si="10"/>
        <v>80</v>
      </c>
      <c r="H22" s="29">
        <f t="shared" si="16"/>
        <v>7.1297989031078604E-2</v>
      </c>
      <c r="I22" s="29">
        <f t="shared" si="1"/>
        <v>6.9491525423728814E-2</v>
      </c>
      <c r="J22" s="29">
        <f t="shared" si="2"/>
        <v>7.036059806508356E-2</v>
      </c>
      <c r="K22" s="21">
        <v>276</v>
      </c>
      <c r="L22" s="21">
        <v>273</v>
      </c>
      <c r="M22" s="21">
        <f t="shared" si="11"/>
        <v>549</v>
      </c>
      <c r="N22" s="29">
        <f t="shared" si="17"/>
        <v>0.50457038391224862</v>
      </c>
      <c r="O22" s="29">
        <f t="shared" si="12"/>
        <v>0.46271186440677964</v>
      </c>
      <c r="P22" s="29">
        <f t="shared" si="13"/>
        <v>0.48284960422163586</v>
      </c>
      <c r="Q22" s="21">
        <v>232</v>
      </c>
      <c r="R22" s="21">
        <v>276</v>
      </c>
      <c r="S22" s="21">
        <f t="shared" si="14"/>
        <v>508</v>
      </c>
      <c r="T22" s="29">
        <f t="shared" si="3"/>
        <v>0.42413162705667273</v>
      </c>
      <c r="U22" s="29">
        <f t="shared" si="4"/>
        <v>0.46779661016949153</v>
      </c>
      <c r="V22" s="29">
        <f t="shared" si="5"/>
        <v>0.44678979771328059</v>
      </c>
      <c r="W22" s="31">
        <v>157</v>
      </c>
      <c r="X22" s="31">
        <v>181</v>
      </c>
      <c r="Y22" s="31">
        <f t="shared" si="15"/>
        <v>338</v>
      </c>
      <c r="Z22" s="29">
        <f>W22/B22</f>
        <v>0.28702010968921388</v>
      </c>
      <c r="AA22" s="29">
        <f t="shared" si="19"/>
        <v>0.30677966101694915</v>
      </c>
      <c r="AB22" s="29">
        <f t="shared" si="20"/>
        <v>0.29727352682497798</v>
      </c>
    </row>
    <row r="23" spans="1:28" s="67" customFormat="1" ht="28.5" customHeight="1" x14ac:dyDescent="0.15">
      <c r="A23" s="64" t="s">
        <v>98</v>
      </c>
      <c r="B23" s="65">
        <f>B18+B19+B20+B21+B22</f>
        <v>2749</v>
      </c>
      <c r="C23" s="65">
        <f>C18+C19+C20+C21+C22</f>
        <v>3041</v>
      </c>
      <c r="D23" s="68">
        <f t="shared" si="9"/>
        <v>5790</v>
      </c>
      <c r="E23" s="65">
        <f>E18+E19+E20+E21+E22</f>
        <v>266</v>
      </c>
      <c r="F23" s="65">
        <f>F18+F19+F20+F21+F22</f>
        <v>302</v>
      </c>
      <c r="G23" s="68">
        <f t="shared" si="10"/>
        <v>568</v>
      </c>
      <c r="H23" s="66">
        <f t="shared" si="16"/>
        <v>9.6762459076027652E-2</v>
      </c>
      <c r="I23" s="66">
        <f t="shared" si="1"/>
        <v>9.9309437684972052E-2</v>
      </c>
      <c r="J23" s="66">
        <f t="shared" si="2"/>
        <v>9.8100172711571676E-2</v>
      </c>
      <c r="K23" s="65">
        <f>K18+K19+K20+K21+K22</f>
        <v>1467</v>
      </c>
      <c r="L23" s="65">
        <f>L18+L19+L20+L21+L22</f>
        <v>1454</v>
      </c>
      <c r="M23" s="68">
        <f t="shared" si="11"/>
        <v>2921</v>
      </c>
      <c r="N23" s="66">
        <f t="shared" si="17"/>
        <v>0.53364859949072385</v>
      </c>
      <c r="O23" s="66">
        <f t="shared" si="12"/>
        <v>0.47813219335744822</v>
      </c>
      <c r="P23" s="66">
        <f t="shared" si="13"/>
        <v>0.50449050086355784</v>
      </c>
      <c r="Q23" s="65">
        <f>Q18+Q19+Q20+Q21+Q22</f>
        <v>1016</v>
      </c>
      <c r="R23" s="65">
        <f>R18+R19+R20+R21+R22</f>
        <v>1285</v>
      </c>
      <c r="S23" s="68">
        <f t="shared" si="14"/>
        <v>2301</v>
      </c>
      <c r="T23" s="66">
        <f t="shared" si="3"/>
        <v>0.36958894143324844</v>
      </c>
      <c r="U23" s="66">
        <f t="shared" si="4"/>
        <v>0.42255836895757976</v>
      </c>
      <c r="V23" s="66">
        <f t="shared" si="5"/>
        <v>0.39740932642487048</v>
      </c>
      <c r="W23" s="64">
        <f>W18+W19+W20+W21+W22</f>
        <v>663</v>
      </c>
      <c r="X23" s="64">
        <f>X18+X19+X20+X21+X22</f>
        <v>859</v>
      </c>
      <c r="Y23" s="64">
        <f t="shared" si="15"/>
        <v>1522</v>
      </c>
      <c r="Z23" s="66">
        <f t="shared" si="18"/>
        <v>0.24117861040378319</v>
      </c>
      <c r="AA23" s="66">
        <f t="shared" si="19"/>
        <v>0.28247287076619532</v>
      </c>
      <c r="AB23" s="66">
        <f t="shared" si="20"/>
        <v>0.26286701208981</v>
      </c>
    </row>
    <row r="24" spans="1:28" s="5" customFormat="1" ht="28.5" customHeight="1" x14ac:dyDescent="0.15">
      <c r="A24" s="23" t="s">
        <v>25</v>
      </c>
      <c r="B24" s="24">
        <f t="shared" ref="B24:C29" si="22">E24+K24+Q24</f>
        <v>34</v>
      </c>
      <c r="C24" s="24">
        <f t="shared" si="22"/>
        <v>36</v>
      </c>
      <c r="D24" s="25">
        <f t="shared" si="9"/>
        <v>70</v>
      </c>
      <c r="E24" s="26">
        <v>2</v>
      </c>
      <c r="F24" s="26">
        <v>2</v>
      </c>
      <c r="G24" s="25">
        <f t="shared" si="10"/>
        <v>4</v>
      </c>
      <c r="H24" s="27">
        <f t="shared" si="16"/>
        <v>5.8823529411764705E-2</v>
      </c>
      <c r="I24" s="27">
        <f t="shared" si="1"/>
        <v>5.5555555555555552E-2</v>
      </c>
      <c r="J24" s="27">
        <f t="shared" si="2"/>
        <v>5.7142857142857141E-2</v>
      </c>
      <c r="K24" s="26">
        <v>18</v>
      </c>
      <c r="L24" s="26">
        <v>17</v>
      </c>
      <c r="M24" s="25">
        <f t="shared" si="11"/>
        <v>35</v>
      </c>
      <c r="N24" s="27">
        <f t="shared" si="17"/>
        <v>0.52941176470588236</v>
      </c>
      <c r="O24" s="27">
        <f t="shared" si="12"/>
        <v>0.47222222222222221</v>
      </c>
      <c r="P24" s="27">
        <f t="shared" si="13"/>
        <v>0.5</v>
      </c>
      <c r="Q24" s="26">
        <v>14</v>
      </c>
      <c r="R24" s="26">
        <v>17</v>
      </c>
      <c r="S24" s="25">
        <f t="shared" si="14"/>
        <v>31</v>
      </c>
      <c r="T24" s="27">
        <f t="shared" si="3"/>
        <v>0.41176470588235292</v>
      </c>
      <c r="U24" s="27">
        <f t="shared" si="4"/>
        <v>0.47222222222222221</v>
      </c>
      <c r="V24" s="27">
        <f t="shared" si="5"/>
        <v>0.44285714285714284</v>
      </c>
      <c r="W24" s="35">
        <v>8</v>
      </c>
      <c r="X24" s="35">
        <v>12</v>
      </c>
      <c r="Y24" s="35">
        <f t="shared" si="15"/>
        <v>20</v>
      </c>
      <c r="Z24" s="27">
        <f t="shared" si="18"/>
        <v>0.23529411764705882</v>
      </c>
      <c r="AA24" s="27">
        <f t="shared" si="19"/>
        <v>0.33333333333333331</v>
      </c>
      <c r="AB24" s="27">
        <f t="shared" si="20"/>
        <v>0.2857142857142857</v>
      </c>
    </row>
    <row r="25" spans="1:28" s="5" customFormat="1" ht="28.5" customHeight="1" x14ac:dyDescent="0.15">
      <c r="A25" s="11" t="s">
        <v>26</v>
      </c>
      <c r="B25" s="12">
        <f t="shared" si="22"/>
        <v>896</v>
      </c>
      <c r="C25" s="12">
        <f t="shared" si="22"/>
        <v>883</v>
      </c>
      <c r="D25" s="13">
        <f t="shared" si="9"/>
        <v>1779</v>
      </c>
      <c r="E25" s="13">
        <v>91</v>
      </c>
      <c r="F25" s="13">
        <v>90</v>
      </c>
      <c r="G25" s="13">
        <f t="shared" si="10"/>
        <v>181</v>
      </c>
      <c r="H25" s="14">
        <f t="shared" si="16"/>
        <v>0.1015625</v>
      </c>
      <c r="I25" s="14">
        <f t="shared" si="1"/>
        <v>0.10192525481313704</v>
      </c>
      <c r="J25" s="14">
        <f t="shared" si="2"/>
        <v>0.1017425519955031</v>
      </c>
      <c r="K25" s="13">
        <v>582</v>
      </c>
      <c r="L25" s="13">
        <v>540</v>
      </c>
      <c r="M25" s="13">
        <f t="shared" si="11"/>
        <v>1122</v>
      </c>
      <c r="N25" s="14">
        <f t="shared" si="17"/>
        <v>0.6495535714285714</v>
      </c>
      <c r="O25" s="14">
        <f t="shared" si="12"/>
        <v>0.61155152887882225</v>
      </c>
      <c r="P25" s="14">
        <f t="shared" si="13"/>
        <v>0.63069139966273191</v>
      </c>
      <c r="Q25" s="13">
        <v>223</v>
      </c>
      <c r="R25" s="13">
        <v>253</v>
      </c>
      <c r="S25" s="13">
        <f t="shared" si="14"/>
        <v>476</v>
      </c>
      <c r="T25" s="14">
        <f t="shared" si="3"/>
        <v>0.24888392857142858</v>
      </c>
      <c r="U25" s="14">
        <f t="shared" si="4"/>
        <v>0.28652321630804078</v>
      </c>
      <c r="V25" s="14">
        <f t="shared" si="5"/>
        <v>0.26756604834176506</v>
      </c>
      <c r="W25" s="11">
        <v>107</v>
      </c>
      <c r="X25" s="11">
        <v>127</v>
      </c>
      <c r="Y25" s="11">
        <f t="shared" si="15"/>
        <v>234</v>
      </c>
      <c r="Z25" s="14">
        <f t="shared" si="18"/>
        <v>0.11941964285714286</v>
      </c>
      <c r="AA25" s="14">
        <f t="shared" si="19"/>
        <v>0.14382785956964891</v>
      </c>
      <c r="AB25" s="14">
        <f t="shared" si="20"/>
        <v>0.13153456998313659</v>
      </c>
    </row>
    <row r="26" spans="1:28" s="5" customFormat="1" ht="28.5" customHeight="1" x14ac:dyDescent="0.15">
      <c r="A26" s="11" t="s">
        <v>27</v>
      </c>
      <c r="B26" s="12">
        <f t="shared" si="22"/>
        <v>1154</v>
      </c>
      <c r="C26" s="12">
        <f t="shared" si="22"/>
        <v>1088</v>
      </c>
      <c r="D26" s="13">
        <f t="shared" si="9"/>
        <v>2242</v>
      </c>
      <c r="E26" s="13">
        <v>113</v>
      </c>
      <c r="F26" s="13">
        <v>100</v>
      </c>
      <c r="G26" s="13">
        <f t="shared" si="10"/>
        <v>213</v>
      </c>
      <c r="H26" s="14">
        <f t="shared" si="16"/>
        <v>9.7920277296360492E-2</v>
      </c>
      <c r="I26" s="14">
        <f t="shared" si="1"/>
        <v>9.1911764705882359E-2</v>
      </c>
      <c r="J26" s="14">
        <f t="shared" si="2"/>
        <v>9.500446030330062E-2</v>
      </c>
      <c r="K26" s="13">
        <v>772</v>
      </c>
      <c r="L26" s="13">
        <v>679</v>
      </c>
      <c r="M26" s="13">
        <f t="shared" si="11"/>
        <v>1451</v>
      </c>
      <c r="N26" s="14">
        <f t="shared" si="17"/>
        <v>0.66897746967071059</v>
      </c>
      <c r="O26" s="14">
        <f t="shared" si="12"/>
        <v>0.62408088235294112</v>
      </c>
      <c r="P26" s="14">
        <f t="shared" si="13"/>
        <v>0.64719000892060663</v>
      </c>
      <c r="Q26" s="13">
        <v>269</v>
      </c>
      <c r="R26" s="13">
        <v>309</v>
      </c>
      <c r="S26" s="13">
        <f t="shared" si="14"/>
        <v>578</v>
      </c>
      <c r="T26" s="14">
        <f t="shared" si="3"/>
        <v>0.23310225303292895</v>
      </c>
      <c r="U26" s="14">
        <f t="shared" si="4"/>
        <v>0.28400735294117646</v>
      </c>
      <c r="V26" s="14">
        <f t="shared" si="5"/>
        <v>0.25780553077609275</v>
      </c>
      <c r="W26" s="11">
        <v>134</v>
      </c>
      <c r="X26" s="11">
        <v>161</v>
      </c>
      <c r="Y26" s="11">
        <f t="shared" si="15"/>
        <v>295</v>
      </c>
      <c r="Z26" s="14">
        <f t="shared" si="18"/>
        <v>0.11611785095320624</v>
      </c>
      <c r="AA26" s="14">
        <f t="shared" si="19"/>
        <v>0.14797794117647059</v>
      </c>
      <c r="AB26" s="14">
        <f t="shared" si="20"/>
        <v>0.13157894736842105</v>
      </c>
    </row>
    <row r="27" spans="1:28" s="5" customFormat="1" ht="28.5" customHeight="1" x14ac:dyDescent="0.15">
      <c r="A27" s="11" t="s">
        <v>28</v>
      </c>
      <c r="B27" s="12">
        <f t="shared" si="22"/>
        <v>1504</v>
      </c>
      <c r="C27" s="12">
        <f t="shared" si="22"/>
        <v>1421</v>
      </c>
      <c r="D27" s="13">
        <f t="shared" si="9"/>
        <v>2925</v>
      </c>
      <c r="E27" s="13">
        <v>215</v>
      </c>
      <c r="F27" s="13">
        <v>186</v>
      </c>
      <c r="G27" s="13">
        <f t="shared" si="10"/>
        <v>401</v>
      </c>
      <c r="H27" s="14">
        <f t="shared" si="16"/>
        <v>0.14295212765957446</v>
      </c>
      <c r="I27" s="14">
        <f t="shared" si="1"/>
        <v>0.13089373680506686</v>
      </c>
      <c r="J27" s="14">
        <f t="shared" si="2"/>
        <v>0.13709401709401708</v>
      </c>
      <c r="K27" s="13">
        <v>976</v>
      </c>
      <c r="L27" s="13">
        <v>874</v>
      </c>
      <c r="M27" s="13">
        <f t="shared" si="11"/>
        <v>1850</v>
      </c>
      <c r="N27" s="14">
        <f t="shared" si="17"/>
        <v>0.64893617021276595</v>
      </c>
      <c r="O27" s="14">
        <f t="shared" si="12"/>
        <v>0.61505981703026036</v>
      </c>
      <c r="P27" s="14">
        <f t="shared" si="13"/>
        <v>0.63247863247863245</v>
      </c>
      <c r="Q27" s="13">
        <v>313</v>
      </c>
      <c r="R27" s="13">
        <v>361</v>
      </c>
      <c r="S27" s="13">
        <f t="shared" si="14"/>
        <v>674</v>
      </c>
      <c r="T27" s="14">
        <f t="shared" si="3"/>
        <v>0.20811170212765959</v>
      </c>
      <c r="U27" s="14">
        <f t="shared" si="4"/>
        <v>0.25404644616467276</v>
      </c>
      <c r="V27" s="14">
        <f t="shared" si="5"/>
        <v>0.23042735042735044</v>
      </c>
      <c r="W27" s="11">
        <v>153</v>
      </c>
      <c r="X27" s="11">
        <v>196</v>
      </c>
      <c r="Y27" s="11">
        <f t="shared" si="15"/>
        <v>349</v>
      </c>
      <c r="Z27" s="14">
        <f t="shared" si="18"/>
        <v>0.10172872340425532</v>
      </c>
      <c r="AA27" s="14">
        <f t="shared" si="19"/>
        <v>0.13793103448275862</v>
      </c>
      <c r="AB27" s="14">
        <f t="shared" si="20"/>
        <v>0.11931623931623932</v>
      </c>
    </row>
    <row r="28" spans="1:28" s="5" customFormat="1" ht="28.5" customHeight="1" x14ac:dyDescent="0.15">
      <c r="A28" s="11" t="s">
        <v>29</v>
      </c>
      <c r="B28" s="12">
        <f t="shared" si="22"/>
        <v>979</v>
      </c>
      <c r="C28" s="12">
        <f t="shared" si="22"/>
        <v>768</v>
      </c>
      <c r="D28" s="13">
        <f t="shared" si="9"/>
        <v>1747</v>
      </c>
      <c r="E28" s="13">
        <v>50</v>
      </c>
      <c r="F28" s="13">
        <v>64</v>
      </c>
      <c r="G28" s="13">
        <f t="shared" si="10"/>
        <v>114</v>
      </c>
      <c r="H28" s="14">
        <f t="shared" si="16"/>
        <v>5.1072522982635343E-2</v>
      </c>
      <c r="I28" s="14">
        <f t="shared" si="1"/>
        <v>8.3333333333333329E-2</v>
      </c>
      <c r="J28" s="14">
        <f t="shared" si="2"/>
        <v>6.5254722381224955E-2</v>
      </c>
      <c r="K28" s="13">
        <v>761</v>
      </c>
      <c r="L28" s="13">
        <v>480</v>
      </c>
      <c r="M28" s="13">
        <f t="shared" si="11"/>
        <v>1241</v>
      </c>
      <c r="N28" s="14">
        <f t="shared" si="17"/>
        <v>0.77732379979570987</v>
      </c>
      <c r="O28" s="14">
        <f t="shared" si="12"/>
        <v>0.625</v>
      </c>
      <c r="P28" s="14">
        <f t="shared" si="13"/>
        <v>0.71036061820263308</v>
      </c>
      <c r="Q28" s="13">
        <v>168</v>
      </c>
      <c r="R28" s="13">
        <v>224</v>
      </c>
      <c r="S28" s="13">
        <f t="shared" si="14"/>
        <v>392</v>
      </c>
      <c r="T28" s="14">
        <f t="shared" si="3"/>
        <v>0.17160367722165476</v>
      </c>
      <c r="U28" s="14">
        <f t="shared" si="4"/>
        <v>0.29166666666666669</v>
      </c>
      <c r="V28" s="14">
        <f t="shared" si="5"/>
        <v>0.22438465941614197</v>
      </c>
      <c r="W28" s="11">
        <v>82</v>
      </c>
      <c r="X28" s="11">
        <v>114</v>
      </c>
      <c r="Y28" s="11">
        <f t="shared" si="15"/>
        <v>196</v>
      </c>
      <c r="Z28" s="14">
        <f t="shared" si="18"/>
        <v>8.3758937691521956E-2</v>
      </c>
      <c r="AA28" s="14">
        <f t="shared" si="19"/>
        <v>0.1484375</v>
      </c>
      <c r="AB28" s="14">
        <f t="shared" si="20"/>
        <v>0.11219232970807098</v>
      </c>
    </row>
    <row r="29" spans="1:28" s="5" customFormat="1" ht="28.5" customHeight="1" x14ac:dyDescent="0.15">
      <c r="A29" s="31" t="s">
        <v>30</v>
      </c>
      <c r="B29" s="32">
        <f t="shared" si="22"/>
        <v>264</v>
      </c>
      <c r="C29" s="32">
        <f t="shared" si="22"/>
        <v>265</v>
      </c>
      <c r="D29" s="33">
        <f t="shared" si="9"/>
        <v>529</v>
      </c>
      <c r="E29" s="33">
        <v>43</v>
      </c>
      <c r="F29" s="33">
        <v>56</v>
      </c>
      <c r="G29" s="33">
        <f t="shared" si="10"/>
        <v>99</v>
      </c>
      <c r="H29" s="34">
        <f t="shared" si="16"/>
        <v>0.16287878787878787</v>
      </c>
      <c r="I29" s="34">
        <f t="shared" si="1"/>
        <v>0.21132075471698114</v>
      </c>
      <c r="J29" s="34">
        <f t="shared" si="2"/>
        <v>0.18714555765595464</v>
      </c>
      <c r="K29" s="33">
        <v>181</v>
      </c>
      <c r="L29" s="33">
        <v>168</v>
      </c>
      <c r="M29" s="33">
        <f t="shared" si="11"/>
        <v>349</v>
      </c>
      <c r="N29" s="34">
        <f t="shared" si="17"/>
        <v>0.68560606060606055</v>
      </c>
      <c r="O29" s="34">
        <f t="shared" si="12"/>
        <v>0.63396226415094337</v>
      </c>
      <c r="P29" s="34">
        <f t="shared" si="13"/>
        <v>0.6597353497164461</v>
      </c>
      <c r="Q29" s="33">
        <v>40</v>
      </c>
      <c r="R29" s="33">
        <v>41</v>
      </c>
      <c r="S29" s="33">
        <f t="shared" si="14"/>
        <v>81</v>
      </c>
      <c r="T29" s="34">
        <f t="shared" si="3"/>
        <v>0.15151515151515152</v>
      </c>
      <c r="U29" s="34">
        <f t="shared" si="4"/>
        <v>0.15471698113207547</v>
      </c>
      <c r="V29" s="34">
        <f t="shared" si="5"/>
        <v>0.15311909262759923</v>
      </c>
      <c r="W29" s="31">
        <v>17</v>
      </c>
      <c r="X29" s="31">
        <v>17</v>
      </c>
      <c r="Y29" s="31">
        <f t="shared" si="15"/>
        <v>34</v>
      </c>
      <c r="Z29" s="34">
        <f t="shared" si="18"/>
        <v>6.4393939393939392E-2</v>
      </c>
      <c r="AA29" s="34">
        <f t="shared" si="19"/>
        <v>6.4150943396226415E-2</v>
      </c>
      <c r="AB29" s="34">
        <f t="shared" si="20"/>
        <v>6.4272211720226846E-2</v>
      </c>
    </row>
    <row r="30" spans="1:28" s="67" customFormat="1" ht="28.5" customHeight="1" x14ac:dyDescent="0.15">
      <c r="A30" s="64" t="s">
        <v>99</v>
      </c>
      <c r="B30" s="65">
        <f>B24+B25+B26+B27+B28+B29</f>
        <v>4831</v>
      </c>
      <c r="C30" s="65">
        <f>C24+C25+C26+C27+C28+C29</f>
        <v>4461</v>
      </c>
      <c r="D30" s="65">
        <f t="shared" si="9"/>
        <v>9292</v>
      </c>
      <c r="E30" s="65">
        <f>E24+E25+E26+E27+E28+E29</f>
        <v>514</v>
      </c>
      <c r="F30" s="65">
        <f>F24+F25+F26+F27+F28+F29</f>
        <v>498</v>
      </c>
      <c r="G30" s="65">
        <f t="shared" si="10"/>
        <v>1012</v>
      </c>
      <c r="H30" s="66">
        <f t="shared" si="16"/>
        <v>0.1063961912647485</v>
      </c>
      <c r="I30" s="66">
        <f t="shared" si="1"/>
        <v>0.11163416274377942</v>
      </c>
      <c r="J30" s="66">
        <f t="shared" si="2"/>
        <v>0.10891089108910891</v>
      </c>
      <c r="K30" s="65">
        <f>K24+K25+K26+K27+K28+K29</f>
        <v>3290</v>
      </c>
      <c r="L30" s="65">
        <f>L24+L25+L26+L27+L28+L29</f>
        <v>2758</v>
      </c>
      <c r="M30" s="65">
        <f t="shared" si="11"/>
        <v>6048</v>
      </c>
      <c r="N30" s="66">
        <f t="shared" si="17"/>
        <v>0.68101842268681434</v>
      </c>
      <c r="O30" s="66">
        <f t="shared" si="12"/>
        <v>0.61824702981394308</v>
      </c>
      <c r="P30" s="66">
        <f t="shared" si="13"/>
        <v>0.65088247955230305</v>
      </c>
      <c r="Q30" s="65">
        <f>Q24+Q25+Q26+Q27+Q28+Q29</f>
        <v>1027</v>
      </c>
      <c r="R30" s="65">
        <f>R24+R25+R26+R27+R28+R29</f>
        <v>1205</v>
      </c>
      <c r="S30" s="65">
        <f t="shared" si="14"/>
        <v>2232</v>
      </c>
      <c r="T30" s="66">
        <f t="shared" si="3"/>
        <v>0.21258538604843719</v>
      </c>
      <c r="U30" s="66">
        <f t="shared" si="4"/>
        <v>0.27011880744227751</v>
      </c>
      <c r="V30" s="66">
        <f t="shared" si="5"/>
        <v>0.24020662935858803</v>
      </c>
      <c r="W30" s="64">
        <f>W24+W25+W26+W27+W28+W29</f>
        <v>501</v>
      </c>
      <c r="X30" s="64">
        <f>X24+X25+X26+X27+X28+X29</f>
        <v>627</v>
      </c>
      <c r="Y30" s="64">
        <f t="shared" si="15"/>
        <v>1128</v>
      </c>
      <c r="Z30" s="66">
        <f t="shared" si="18"/>
        <v>0.10370523701097081</v>
      </c>
      <c r="AA30" s="66">
        <f t="shared" si="19"/>
        <v>0.14055144586415602</v>
      </c>
      <c r="AB30" s="66">
        <f t="shared" si="20"/>
        <v>0.12139474817046922</v>
      </c>
    </row>
    <row r="31" spans="1:28" s="5" customFormat="1" ht="28.5" customHeight="1" x14ac:dyDescent="0.15">
      <c r="A31" s="43" t="s">
        <v>31</v>
      </c>
      <c r="B31" s="24">
        <f t="shared" ref="B31:C43" si="23">E31+K31+Q31</f>
        <v>855</v>
      </c>
      <c r="C31" s="24">
        <f t="shared" si="23"/>
        <v>965</v>
      </c>
      <c r="D31" s="25">
        <f t="shared" si="9"/>
        <v>1820</v>
      </c>
      <c r="E31" s="25">
        <v>62</v>
      </c>
      <c r="F31" s="25">
        <v>73</v>
      </c>
      <c r="G31" s="25">
        <f t="shared" si="10"/>
        <v>135</v>
      </c>
      <c r="H31" s="44">
        <f t="shared" si="16"/>
        <v>7.2514619883040934E-2</v>
      </c>
      <c r="I31" s="44">
        <f t="shared" si="1"/>
        <v>7.5647668393782383E-2</v>
      </c>
      <c r="J31" s="44">
        <f t="shared" si="2"/>
        <v>7.4175824175824176E-2</v>
      </c>
      <c r="K31" s="25">
        <v>429</v>
      </c>
      <c r="L31" s="25">
        <v>445</v>
      </c>
      <c r="M31" s="25">
        <f t="shared" si="11"/>
        <v>874</v>
      </c>
      <c r="N31" s="44">
        <f t="shared" si="17"/>
        <v>0.50175438596491229</v>
      </c>
      <c r="O31" s="44">
        <f t="shared" si="12"/>
        <v>0.46113989637305697</v>
      </c>
      <c r="P31" s="44">
        <f t="shared" si="13"/>
        <v>0.48021978021978023</v>
      </c>
      <c r="Q31" s="43">
        <v>364</v>
      </c>
      <c r="R31" s="43">
        <v>447</v>
      </c>
      <c r="S31" s="43">
        <f t="shared" si="14"/>
        <v>811</v>
      </c>
      <c r="T31" s="44">
        <f t="shared" si="3"/>
        <v>0.42573099415204679</v>
      </c>
      <c r="U31" s="44">
        <f t="shared" si="4"/>
        <v>0.46321243523316064</v>
      </c>
      <c r="V31" s="44">
        <f t="shared" si="5"/>
        <v>0.44560439560439563</v>
      </c>
      <c r="W31" s="43">
        <v>206</v>
      </c>
      <c r="X31" s="43">
        <v>256</v>
      </c>
      <c r="Y31" s="43">
        <f t="shared" si="15"/>
        <v>462</v>
      </c>
      <c r="Z31" s="44">
        <f t="shared" si="18"/>
        <v>0.24093567251461989</v>
      </c>
      <c r="AA31" s="44">
        <f t="shared" si="19"/>
        <v>0.26528497409326424</v>
      </c>
      <c r="AB31" s="44">
        <f t="shared" si="20"/>
        <v>0.25384615384615383</v>
      </c>
    </row>
    <row r="32" spans="1:28" s="5" customFormat="1" ht="28.5" customHeight="1" x14ac:dyDescent="0.15">
      <c r="A32" s="45" t="s">
        <v>32</v>
      </c>
      <c r="B32" s="46">
        <f t="shared" si="23"/>
        <v>27</v>
      </c>
      <c r="C32" s="46">
        <f t="shared" si="23"/>
        <v>46</v>
      </c>
      <c r="D32" s="47">
        <f t="shared" si="9"/>
        <v>73</v>
      </c>
      <c r="E32" s="52">
        <v>2</v>
      </c>
      <c r="F32" s="47">
        <v>2</v>
      </c>
      <c r="G32" s="47">
        <f t="shared" si="10"/>
        <v>4</v>
      </c>
      <c r="H32" s="48">
        <f t="shared" si="16"/>
        <v>7.407407407407407E-2</v>
      </c>
      <c r="I32" s="48">
        <f t="shared" si="1"/>
        <v>4.3478260869565216E-2</v>
      </c>
      <c r="J32" s="48">
        <f t="shared" si="2"/>
        <v>5.4794520547945202E-2</v>
      </c>
      <c r="K32" s="47">
        <v>10</v>
      </c>
      <c r="L32" s="47">
        <v>15</v>
      </c>
      <c r="M32" s="47">
        <f t="shared" si="11"/>
        <v>25</v>
      </c>
      <c r="N32" s="48">
        <f t="shared" si="17"/>
        <v>0.37037037037037035</v>
      </c>
      <c r="O32" s="48">
        <f t="shared" si="12"/>
        <v>0.32608695652173914</v>
      </c>
      <c r="P32" s="48">
        <f t="shared" si="13"/>
        <v>0.34246575342465752</v>
      </c>
      <c r="Q32" s="45">
        <v>15</v>
      </c>
      <c r="R32" s="45">
        <v>29</v>
      </c>
      <c r="S32" s="45">
        <f t="shared" si="14"/>
        <v>44</v>
      </c>
      <c r="T32" s="48">
        <f t="shared" si="3"/>
        <v>0.55555555555555558</v>
      </c>
      <c r="U32" s="48">
        <f t="shared" si="4"/>
        <v>0.63043478260869568</v>
      </c>
      <c r="V32" s="48">
        <f t="shared" si="5"/>
        <v>0.60273972602739723</v>
      </c>
      <c r="W32" s="45">
        <v>7</v>
      </c>
      <c r="X32" s="45">
        <v>19</v>
      </c>
      <c r="Y32" s="45">
        <f t="shared" si="15"/>
        <v>26</v>
      </c>
      <c r="Z32" s="48">
        <f t="shared" si="18"/>
        <v>0.25925925925925924</v>
      </c>
      <c r="AA32" s="48">
        <f t="shared" si="19"/>
        <v>0.41304347826086957</v>
      </c>
      <c r="AB32" s="48">
        <f t="shared" si="20"/>
        <v>0.35616438356164382</v>
      </c>
    </row>
    <row r="33" spans="1:28" s="5" customFormat="1" ht="28.5" customHeight="1" x14ac:dyDescent="0.15">
      <c r="A33" s="35" t="s">
        <v>113</v>
      </c>
      <c r="B33" s="36">
        <f t="shared" si="23"/>
        <v>408</v>
      </c>
      <c r="C33" s="36">
        <f t="shared" si="23"/>
        <v>347</v>
      </c>
      <c r="D33" s="37">
        <f t="shared" si="9"/>
        <v>755</v>
      </c>
      <c r="E33" s="37">
        <v>31</v>
      </c>
      <c r="F33" s="37">
        <v>17</v>
      </c>
      <c r="G33" s="37">
        <f t="shared" si="10"/>
        <v>48</v>
      </c>
      <c r="H33" s="38">
        <f t="shared" ref="H33:H38" si="24">E33/B33</f>
        <v>7.5980392156862739E-2</v>
      </c>
      <c r="I33" s="38">
        <f t="shared" si="1"/>
        <v>4.8991354466858789E-2</v>
      </c>
      <c r="J33" s="38">
        <f t="shared" ref="J33:J38" si="25">G33/D33</f>
        <v>6.3576158940397351E-2</v>
      </c>
      <c r="K33" s="37">
        <v>300</v>
      </c>
      <c r="L33" s="37">
        <v>229</v>
      </c>
      <c r="M33" s="37">
        <f t="shared" si="11"/>
        <v>529</v>
      </c>
      <c r="N33" s="38">
        <f t="shared" ref="N33:N38" si="26">K33/B33</f>
        <v>0.73529411764705888</v>
      </c>
      <c r="O33" s="38">
        <f t="shared" si="12"/>
        <v>0.65994236311239196</v>
      </c>
      <c r="P33" s="38">
        <f t="shared" si="13"/>
        <v>0.70066225165562912</v>
      </c>
      <c r="Q33" s="35">
        <v>77</v>
      </c>
      <c r="R33" s="35">
        <v>101</v>
      </c>
      <c r="S33" s="35">
        <f t="shared" si="14"/>
        <v>178</v>
      </c>
      <c r="T33" s="38">
        <f t="shared" si="3"/>
        <v>0.18872549019607843</v>
      </c>
      <c r="U33" s="38">
        <f t="shared" si="4"/>
        <v>0.29106628242074928</v>
      </c>
      <c r="V33" s="38">
        <f t="shared" si="5"/>
        <v>0.23576158940397351</v>
      </c>
      <c r="W33" s="35">
        <v>32</v>
      </c>
      <c r="X33" s="35">
        <v>49</v>
      </c>
      <c r="Y33" s="35">
        <f t="shared" si="15"/>
        <v>81</v>
      </c>
      <c r="Z33" s="38">
        <f t="shared" si="18"/>
        <v>7.8431372549019607E-2</v>
      </c>
      <c r="AA33" s="38">
        <f t="shared" si="19"/>
        <v>0.14121037463976946</v>
      </c>
      <c r="AB33" s="38">
        <f t="shared" si="20"/>
        <v>0.10728476821192053</v>
      </c>
    </row>
    <row r="34" spans="1:28" s="5" customFormat="1" ht="28.5" customHeight="1" x14ac:dyDescent="0.15">
      <c r="A34" s="11" t="s">
        <v>114</v>
      </c>
      <c r="B34" s="12">
        <f t="shared" si="23"/>
        <v>822</v>
      </c>
      <c r="C34" s="12">
        <f t="shared" si="23"/>
        <v>797</v>
      </c>
      <c r="D34" s="13">
        <f t="shared" si="9"/>
        <v>1619</v>
      </c>
      <c r="E34" s="13">
        <v>126</v>
      </c>
      <c r="F34" s="13">
        <v>102</v>
      </c>
      <c r="G34" s="13">
        <f t="shared" si="10"/>
        <v>228</v>
      </c>
      <c r="H34" s="14">
        <f t="shared" si="24"/>
        <v>0.15328467153284672</v>
      </c>
      <c r="I34" s="14">
        <f t="shared" si="1"/>
        <v>0.12797992471769135</v>
      </c>
      <c r="J34" s="14">
        <f t="shared" si="25"/>
        <v>0.14082767140210006</v>
      </c>
      <c r="K34" s="13">
        <v>528</v>
      </c>
      <c r="L34" s="13">
        <v>504</v>
      </c>
      <c r="M34" s="13">
        <f t="shared" si="11"/>
        <v>1032</v>
      </c>
      <c r="N34" s="14">
        <f t="shared" si="26"/>
        <v>0.64233576642335766</v>
      </c>
      <c r="O34" s="14">
        <f t="shared" si="12"/>
        <v>0.63237139272271015</v>
      </c>
      <c r="P34" s="14">
        <f t="shared" si="13"/>
        <v>0.63743051266213713</v>
      </c>
      <c r="Q34" s="11">
        <v>168</v>
      </c>
      <c r="R34" s="11">
        <v>191</v>
      </c>
      <c r="S34" s="11">
        <f t="shared" si="14"/>
        <v>359</v>
      </c>
      <c r="T34" s="14">
        <f t="shared" si="3"/>
        <v>0.20437956204379562</v>
      </c>
      <c r="U34" s="14">
        <f t="shared" si="4"/>
        <v>0.23964868255959851</v>
      </c>
      <c r="V34" s="14">
        <f t="shared" si="5"/>
        <v>0.22174181593576281</v>
      </c>
      <c r="W34" s="11">
        <v>88</v>
      </c>
      <c r="X34" s="11">
        <v>105</v>
      </c>
      <c r="Y34" s="11">
        <f t="shared" si="15"/>
        <v>193</v>
      </c>
      <c r="Z34" s="14">
        <f t="shared" si="18"/>
        <v>0.1070559610705596</v>
      </c>
      <c r="AA34" s="14">
        <f t="shared" si="19"/>
        <v>0.13174404015056462</v>
      </c>
      <c r="AB34" s="14">
        <f t="shared" si="20"/>
        <v>0.1192093885114268</v>
      </c>
    </row>
    <row r="35" spans="1:28" s="5" customFormat="1" ht="28.5" customHeight="1" x14ac:dyDescent="0.15">
      <c r="A35" s="11" t="s">
        <v>115</v>
      </c>
      <c r="B35" s="12">
        <f t="shared" si="23"/>
        <v>711</v>
      </c>
      <c r="C35" s="12">
        <f t="shared" si="23"/>
        <v>660</v>
      </c>
      <c r="D35" s="13">
        <f t="shared" si="9"/>
        <v>1371</v>
      </c>
      <c r="E35" s="13">
        <v>118</v>
      </c>
      <c r="F35" s="13">
        <v>110</v>
      </c>
      <c r="G35" s="13">
        <f t="shared" si="10"/>
        <v>228</v>
      </c>
      <c r="H35" s="14">
        <f t="shared" si="24"/>
        <v>0.16596343178621659</v>
      </c>
      <c r="I35" s="14">
        <f t="shared" si="1"/>
        <v>0.16666666666666666</v>
      </c>
      <c r="J35" s="14">
        <f t="shared" si="25"/>
        <v>0.16630196936542668</v>
      </c>
      <c r="K35" s="13">
        <v>476</v>
      </c>
      <c r="L35" s="13">
        <v>411</v>
      </c>
      <c r="M35" s="13">
        <f t="shared" si="11"/>
        <v>887</v>
      </c>
      <c r="N35" s="14">
        <f t="shared" si="26"/>
        <v>0.66947960618846691</v>
      </c>
      <c r="O35" s="14">
        <f t="shared" si="12"/>
        <v>0.62272727272727268</v>
      </c>
      <c r="P35" s="14">
        <f t="shared" si="13"/>
        <v>0.64697301239970828</v>
      </c>
      <c r="Q35" s="11">
        <v>117</v>
      </c>
      <c r="R35" s="11">
        <v>139</v>
      </c>
      <c r="S35" s="11">
        <f t="shared" si="14"/>
        <v>256</v>
      </c>
      <c r="T35" s="14">
        <f t="shared" si="3"/>
        <v>0.16455696202531644</v>
      </c>
      <c r="U35" s="14">
        <f t="shared" si="4"/>
        <v>0.2106060606060606</v>
      </c>
      <c r="V35" s="14">
        <f t="shared" si="5"/>
        <v>0.18672501823486506</v>
      </c>
      <c r="W35" s="11">
        <v>53</v>
      </c>
      <c r="X35" s="11">
        <v>72</v>
      </c>
      <c r="Y35" s="11">
        <f t="shared" si="15"/>
        <v>125</v>
      </c>
      <c r="Z35" s="14">
        <f t="shared" si="18"/>
        <v>7.4542897327707455E-2</v>
      </c>
      <c r="AA35" s="14">
        <f t="shared" si="19"/>
        <v>0.10909090909090909</v>
      </c>
      <c r="AB35" s="14">
        <f t="shared" si="20"/>
        <v>9.1174325309992713E-2</v>
      </c>
    </row>
    <row r="36" spans="1:28" s="5" customFormat="1" ht="28.5" customHeight="1" x14ac:dyDescent="0.15">
      <c r="A36" s="11" t="s">
        <v>116</v>
      </c>
      <c r="B36" s="12">
        <f t="shared" si="23"/>
        <v>897</v>
      </c>
      <c r="C36" s="12">
        <f t="shared" si="23"/>
        <v>972</v>
      </c>
      <c r="D36" s="13">
        <f t="shared" si="9"/>
        <v>1869</v>
      </c>
      <c r="E36" s="13">
        <v>92</v>
      </c>
      <c r="F36" s="13">
        <v>76</v>
      </c>
      <c r="G36" s="13">
        <f t="shared" si="10"/>
        <v>168</v>
      </c>
      <c r="H36" s="14">
        <f t="shared" si="24"/>
        <v>0.10256410256410256</v>
      </c>
      <c r="I36" s="14">
        <f t="shared" si="1"/>
        <v>7.8189300411522639E-2</v>
      </c>
      <c r="J36" s="14">
        <f t="shared" si="25"/>
        <v>8.98876404494382E-2</v>
      </c>
      <c r="K36" s="13">
        <v>621</v>
      </c>
      <c r="L36" s="13">
        <v>666</v>
      </c>
      <c r="M36" s="13">
        <f t="shared" si="11"/>
        <v>1287</v>
      </c>
      <c r="N36" s="14">
        <f t="shared" si="26"/>
        <v>0.69230769230769229</v>
      </c>
      <c r="O36" s="14">
        <f t="shared" si="12"/>
        <v>0.68518518518518523</v>
      </c>
      <c r="P36" s="14">
        <f t="shared" si="13"/>
        <v>0.6886035313001605</v>
      </c>
      <c r="Q36" s="11">
        <v>184</v>
      </c>
      <c r="R36" s="11">
        <v>230</v>
      </c>
      <c r="S36" s="11">
        <f t="shared" si="14"/>
        <v>414</v>
      </c>
      <c r="T36" s="14">
        <f t="shared" si="3"/>
        <v>0.20512820512820512</v>
      </c>
      <c r="U36" s="14">
        <f t="shared" si="4"/>
        <v>0.23662551440329219</v>
      </c>
      <c r="V36" s="14">
        <f t="shared" si="5"/>
        <v>0.22150882825040127</v>
      </c>
      <c r="W36" s="11">
        <v>74</v>
      </c>
      <c r="X36" s="11">
        <v>91</v>
      </c>
      <c r="Y36" s="11">
        <f>W36+X36</f>
        <v>165</v>
      </c>
      <c r="Z36" s="14">
        <f t="shared" si="18"/>
        <v>8.2497212931995537E-2</v>
      </c>
      <c r="AA36" s="14">
        <f t="shared" si="19"/>
        <v>9.3621399176954737E-2</v>
      </c>
      <c r="AB36" s="14">
        <f t="shared" si="20"/>
        <v>8.8282504012841087E-2</v>
      </c>
    </row>
    <row r="37" spans="1:28" s="5" customFormat="1" ht="28.5" customHeight="1" x14ac:dyDescent="0.15">
      <c r="A37" s="15" t="s">
        <v>117</v>
      </c>
      <c r="B37" s="16">
        <f t="shared" si="23"/>
        <v>832</v>
      </c>
      <c r="C37" s="16">
        <f t="shared" si="23"/>
        <v>876</v>
      </c>
      <c r="D37" s="17">
        <f t="shared" si="9"/>
        <v>1708</v>
      </c>
      <c r="E37" s="17">
        <v>181</v>
      </c>
      <c r="F37" s="17">
        <v>193</v>
      </c>
      <c r="G37" s="17">
        <f t="shared" si="10"/>
        <v>374</v>
      </c>
      <c r="H37" s="18">
        <f t="shared" si="24"/>
        <v>0.21754807692307693</v>
      </c>
      <c r="I37" s="18">
        <f t="shared" si="1"/>
        <v>0.22031963470319635</v>
      </c>
      <c r="J37" s="18">
        <f t="shared" si="25"/>
        <v>0.2189695550351288</v>
      </c>
      <c r="K37" s="17">
        <v>570</v>
      </c>
      <c r="L37" s="17">
        <v>590</v>
      </c>
      <c r="M37" s="17">
        <f t="shared" si="11"/>
        <v>1160</v>
      </c>
      <c r="N37" s="18">
        <f t="shared" si="26"/>
        <v>0.68509615384615385</v>
      </c>
      <c r="O37" s="18">
        <f t="shared" si="12"/>
        <v>0.67351598173515981</v>
      </c>
      <c r="P37" s="18">
        <f t="shared" si="13"/>
        <v>0.67915690866510536</v>
      </c>
      <c r="Q37" s="31">
        <v>81</v>
      </c>
      <c r="R37" s="31">
        <v>93</v>
      </c>
      <c r="S37" s="31">
        <f t="shared" si="14"/>
        <v>174</v>
      </c>
      <c r="T37" s="18">
        <f t="shared" si="3"/>
        <v>9.7355769230769232E-2</v>
      </c>
      <c r="U37" s="18">
        <f t="shared" si="4"/>
        <v>0.10616438356164383</v>
      </c>
      <c r="V37" s="18">
        <f t="shared" si="5"/>
        <v>0.10187353629976581</v>
      </c>
      <c r="W37" s="31">
        <v>24</v>
      </c>
      <c r="X37" s="31">
        <v>37</v>
      </c>
      <c r="Y37" s="31">
        <f t="shared" si="15"/>
        <v>61</v>
      </c>
      <c r="Z37" s="18">
        <f t="shared" si="18"/>
        <v>2.8846153846153848E-2</v>
      </c>
      <c r="AA37" s="18">
        <f t="shared" si="19"/>
        <v>4.2237442922374427E-2</v>
      </c>
      <c r="AB37" s="18">
        <f t="shared" si="20"/>
        <v>3.5714285714285712E-2</v>
      </c>
    </row>
    <row r="38" spans="1:28" s="67" customFormat="1" ht="28.5" customHeight="1" x14ac:dyDescent="0.15">
      <c r="A38" s="64" t="s">
        <v>118</v>
      </c>
      <c r="B38" s="73">
        <f>B32+B33+B34+B35+B36+B37</f>
        <v>3697</v>
      </c>
      <c r="C38" s="73">
        <f>C32+C33+C34+C35+C36+C37</f>
        <v>3698</v>
      </c>
      <c r="D38" s="65">
        <f>B38+C38</f>
        <v>7395</v>
      </c>
      <c r="E38" s="65">
        <f>E32+E33+E34+E35+E36+E37</f>
        <v>550</v>
      </c>
      <c r="F38" s="65">
        <f>F32+F33+F34+F35+F36+F37</f>
        <v>500</v>
      </c>
      <c r="G38" s="65">
        <f t="shared" si="10"/>
        <v>1050</v>
      </c>
      <c r="H38" s="66">
        <f t="shared" si="24"/>
        <v>0.14876927238301324</v>
      </c>
      <c r="I38" s="66">
        <f t="shared" si="1"/>
        <v>0.13520822065981611</v>
      </c>
      <c r="J38" s="66">
        <f t="shared" si="25"/>
        <v>0.14198782961460446</v>
      </c>
      <c r="K38" s="65">
        <f>K32+K33+K34+K35+K36+K37</f>
        <v>2505</v>
      </c>
      <c r="L38" s="65">
        <f>L32+L33+L34+L35+L36+L37</f>
        <v>2415</v>
      </c>
      <c r="M38" s="65">
        <f t="shared" si="11"/>
        <v>4920</v>
      </c>
      <c r="N38" s="66">
        <f t="shared" si="26"/>
        <v>0.6775764133080876</v>
      </c>
      <c r="O38" s="66">
        <f t="shared" si="12"/>
        <v>0.65305570578691186</v>
      </c>
      <c r="P38" s="66">
        <f t="shared" si="13"/>
        <v>0.66531440162271804</v>
      </c>
      <c r="Q38" s="65">
        <f>Q32+Q33+Q34+Q35+Q36+Q37</f>
        <v>642</v>
      </c>
      <c r="R38" s="65">
        <f>R32+R33+R34+R35+R36+R37</f>
        <v>783</v>
      </c>
      <c r="S38" s="65">
        <f t="shared" si="14"/>
        <v>1425</v>
      </c>
      <c r="T38" s="66">
        <f t="shared" si="3"/>
        <v>0.1736543143088991</v>
      </c>
      <c r="U38" s="66">
        <f t="shared" si="4"/>
        <v>0.21173607355327204</v>
      </c>
      <c r="V38" s="66">
        <f t="shared" si="5"/>
        <v>0.1926977687626775</v>
      </c>
      <c r="W38" s="64">
        <f>W32+W33+W34+W35+W36+W37</f>
        <v>278</v>
      </c>
      <c r="X38" s="64">
        <f>X32+X33+X34+X35+X36+X37</f>
        <v>373</v>
      </c>
      <c r="Y38" s="64">
        <f t="shared" si="15"/>
        <v>651</v>
      </c>
      <c r="Z38" s="66">
        <f t="shared" si="18"/>
        <v>7.519610494995943E-2</v>
      </c>
      <c r="AA38" s="66">
        <f t="shared" si="19"/>
        <v>0.10086533261222283</v>
      </c>
      <c r="AB38" s="66">
        <f t="shared" si="20"/>
        <v>8.8032454361054766E-2</v>
      </c>
    </row>
    <row r="39" spans="1:28" s="5" customFormat="1" ht="28.5" customHeight="1" x14ac:dyDescent="0.15">
      <c r="A39" s="43" t="s">
        <v>33</v>
      </c>
      <c r="B39" s="24">
        <f t="shared" si="23"/>
        <v>29</v>
      </c>
      <c r="C39" s="24">
        <f t="shared" si="23"/>
        <v>26</v>
      </c>
      <c r="D39" s="25">
        <f t="shared" si="9"/>
        <v>55</v>
      </c>
      <c r="E39" s="25">
        <v>9</v>
      </c>
      <c r="F39" s="25">
        <v>2</v>
      </c>
      <c r="G39" s="25">
        <f t="shared" si="10"/>
        <v>11</v>
      </c>
      <c r="H39" s="44">
        <f t="shared" si="16"/>
        <v>0.31034482758620691</v>
      </c>
      <c r="I39" s="44">
        <f t="shared" si="1"/>
        <v>7.6923076923076927E-2</v>
      </c>
      <c r="J39" s="44">
        <f t="shared" si="2"/>
        <v>0.2</v>
      </c>
      <c r="K39" s="25">
        <v>10</v>
      </c>
      <c r="L39" s="25">
        <v>15</v>
      </c>
      <c r="M39" s="25">
        <f t="shared" si="11"/>
        <v>25</v>
      </c>
      <c r="N39" s="44">
        <f t="shared" si="17"/>
        <v>0.34482758620689657</v>
      </c>
      <c r="O39" s="44">
        <f t="shared" si="12"/>
        <v>0.57692307692307687</v>
      </c>
      <c r="P39" s="44">
        <f t="shared" si="13"/>
        <v>0.45454545454545453</v>
      </c>
      <c r="Q39" s="25">
        <v>10</v>
      </c>
      <c r="R39" s="25">
        <v>9</v>
      </c>
      <c r="S39" s="25">
        <f t="shared" si="14"/>
        <v>19</v>
      </c>
      <c r="T39" s="44">
        <f t="shared" si="3"/>
        <v>0.34482758620689657</v>
      </c>
      <c r="U39" s="44">
        <f t="shared" si="4"/>
        <v>0.34615384615384615</v>
      </c>
      <c r="V39" s="44">
        <f t="shared" si="5"/>
        <v>0.34545454545454546</v>
      </c>
      <c r="W39" s="35">
        <v>1</v>
      </c>
      <c r="X39" s="35">
        <v>4</v>
      </c>
      <c r="Y39" s="35">
        <f t="shared" si="15"/>
        <v>5</v>
      </c>
      <c r="Z39" s="44">
        <f t="shared" si="18"/>
        <v>3.4482758620689655E-2</v>
      </c>
      <c r="AA39" s="44">
        <f t="shared" si="19"/>
        <v>0.15384615384615385</v>
      </c>
      <c r="AB39" s="44">
        <f t="shared" si="20"/>
        <v>9.0909090909090912E-2</v>
      </c>
    </row>
    <row r="40" spans="1:28" s="5" customFormat="1" ht="28.5" customHeight="1" x14ac:dyDescent="0.15">
      <c r="A40" s="11" t="s">
        <v>34</v>
      </c>
      <c r="B40" s="12">
        <f t="shared" si="23"/>
        <v>822</v>
      </c>
      <c r="C40" s="12">
        <f t="shared" si="23"/>
        <v>831</v>
      </c>
      <c r="D40" s="13">
        <f t="shared" si="9"/>
        <v>1653</v>
      </c>
      <c r="E40" s="13">
        <v>93</v>
      </c>
      <c r="F40" s="13">
        <v>96</v>
      </c>
      <c r="G40" s="13">
        <f t="shared" si="10"/>
        <v>189</v>
      </c>
      <c r="H40" s="14">
        <f t="shared" si="16"/>
        <v>0.11313868613138686</v>
      </c>
      <c r="I40" s="14">
        <f t="shared" si="1"/>
        <v>0.11552346570397112</v>
      </c>
      <c r="J40" s="14">
        <f t="shared" si="2"/>
        <v>0.11433756805807622</v>
      </c>
      <c r="K40" s="13">
        <v>552</v>
      </c>
      <c r="L40" s="13">
        <v>504</v>
      </c>
      <c r="M40" s="13">
        <f t="shared" si="11"/>
        <v>1056</v>
      </c>
      <c r="N40" s="14">
        <f t="shared" si="17"/>
        <v>0.67153284671532842</v>
      </c>
      <c r="O40" s="14">
        <f t="shared" si="12"/>
        <v>0.60649819494584833</v>
      </c>
      <c r="P40" s="14">
        <f t="shared" si="13"/>
        <v>0.63883847549909256</v>
      </c>
      <c r="Q40" s="13">
        <v>177</v>
      </c>
      <c r="R40" s="13">
        <v>231</v>
      </c>
      <c r="S40" s="13">
        <f t="shared" si="14"/>
        <v>408</v>
      </c>
      <c r="T40" s="14">
        <f t="shared" si="3"/>
        <v>0.21532846715328466</v>
      </c>
      <c r="U40" s="14">
        <f t="shared" si="4"/>
        <v>0.27797833935018051</v>
      </c>
      <c r="V40" s="14">
        <f t="shared" si="5"/>
        <v>0.24682395644283123</v>
      </c>
      <c r="W40" s="11">
        <v>92</v>
      </c>
      <c r="X40" s="11">
        <v>126</v>
      </c>
      <c r="Y40" s="11">
        <f t="shared" si="15"/>
        <v>218</v>
      </c>
      <c r="Z40" s="14">
        <f t="shared" si="18"/>
        <v>0.11192214111922141</v>
      </c>
      <c r="AA40" s="14">
        <f t="shared" si="19"/>
        <v>0.15162454873646208</v>
      </c>
      <c r="AB40" s="14">
        <f t="shared" si="20"/>
        <v>0.13188142770719904</v>
      </c>
    </row>
    <row r="41" spans="1:28" s="5" customFormat="1" ht="28.5" customHeight="1" x14ac:dyDescent="0.15">
      <c r="A41" s="11" t="s">
        <v>35</v>
      </c>
      <c r="B41" s="36">
        <f t="shared" si="23"/>
        <v>0</v>
      </c>
      <c r="C41" s="36">
        <f t="shared" si="23"/>
        <v>0</v>
      </c>
      <c r="D41" s="37">
        <f t="shared" si="9"/>
        <v>0</v>
      </c>
      <c r="E41" s="37">
        <v>0</v>
      </c>
      <c r="F41" s="37">
        <v>0</v>
      </c>
      <c r="G41" s="37">
        <f t="shared" ref="G41" si="27">E41+F41</f>
        <v>0</v>
      </c>
      <c r="H41" s="38" t="s">
        <v>128</v>
      </c>
      <c r="I41" s="38" t="s">
        <v>128</v>
      </c>
      <c r="J41" s="38" t="s">
        <v>128</v>
      </c>
      <c r="K41" s="37">
        <v>0</v>
      </c>
      <c r="L41" s="37">
        <v>0</v>
      </c>
      <c r="M41" s="37">
        <f t="shared" ref="M41" si="28">K41+L41</f>
        <v>0</v>
      </c>
      <c r="N41" s="38" t="s">
        <v>128</v>
      </c>
      <c r="O41" s="38" t="s">
        <v>128</v>
      </c>
      <c r="P41" s="38" t="s">
        <v>128</v>
      </c>
      <c r="Q41" s="37">
        <v>0</v>
      </c>
      <c r="R41" s="37">
        <v>0</v>
      </c>
      <c r="S41" s="37">
        <f t="shared" ref="S41" si="29">Q41+R41</f>
        <v>0</v>
      </c>
      <c r="T41" s="38" t="s">
        <v>128</v>
      </c>
      <c r="U41" s="38" t="s">
        <v>128</v>
      </c>
      <c r="V41" s="38" t="s">
        <v>128</v>
      </c>
      <c r="W41" s="35">
        <v>0</v>
      </c>
      <c r="X41" s="35">
        <v>0</v>
      </c>
      <c r="Y41" s="35">
        <f t="shared" ref="Y41" si="30">W41+X41</f>
        <v>0</v>
      </c>
      <c r="Z41" s="38" t="s">
        <v>128</v>
      </c>
      <c r="AA41" s="38" t="s">
        <v>128</v>
      </c>
      <c r="AB41" s="38" t="s">
        <v>128</v>
      </c>
    </row>
    <row r="42" spans="1:28" s="5" customFormat="1" ht="28.5" customHeight="1" x14ac:dyDescent="0.15">
      <c r="A42" s="11" t="s">
        <v>36</v>
      </c>
      <c r="B42" s="12">
        <f t="shared" si="23"/>
        <v>594</v>
      </c>
      <c r="C42" s="12">
        <f t="shared" si="23"/>
        <v>575</v>
      </c>
      <c r="D42" s="13">
        <f t="shared" si="9"/>
        <v>1169</v>
      </c>
      <c r="E42" s="13">
        <v>80</v>
      </c>
      <c r="F42" s="13">
        <v>71</v>
      </c>
      <c r="G42" s="13">
        <f t="shared" si="10"/>
        <v>151</v>
      </c>
      <c r="H42" s="14">
        <f t="shared" ref="H42:H75" si="31">E42/B42</f>
        <v>0.13468013468013468</v>
      </c>
      <c r="I42" s="14">
        <f t="shared" ref="I42:I73" si="32">F42/C42</f>
        <v>0.12347826086956522</v>
      </c>
      <c r="J42" s="14">
        <f t="shared" ref="J42:J73" si="33">G42/D42</f>
        <v>0.12917023096663816</v>
      </c>
      <c r="K42" s="13">
        <v>346</v>
      </c>
      <c r="L42" s="13">
        <v>305</v>
      </c>
      <c r="M42" s="13">
        <f t="shared" si="11"/>
        <v>651</v>
      </c>
      <c r="N42" s="14">
        <f t="shared" ref="N42:N73" si="34">K42/B42</f>
        <v>0.5824915824915825</v>
      </c>
      <c r="O42" s="14">
        <f t="shared" ref="O42:O73" si="35">L42/C42</f>
        <v>0.5304347826086957</v>
      </c>
      <c r="P42" s="14">
        <f t="shared" ref="P42:P73" si="36">M42/D42</f>
        <v>0.55688622754491013</v>
      </c>
      <c r="Q42" s="13">
        <v>168</v>
      </c>
      <c r="R42" s="13">
        <v>199</v>
      </c>
      <c r="S42" s="13">
        <f t="shared" si="14"/>
        <v>367</v>
      </c>
      <c r="T42" s="14">
        <f t="shared" ref="T42:T73" si="37">Q42/B42</f>
        <v>0.28282828282828282</v>
      </c>
      <c r="U42" s="14">
        <f t="shared" ref="U42:U73" si="38">R42/C42</f>
        <v>0.34608695652173915</v>
      </c>
      <c r="V42" s="14">
        <f t="shared" ref="V42:V73" si="39">S42/D42</f>
        <v>0.31394354148845166</v>
      </c>
      <c r="W42" s="11">
        <v>59</v>
      </c>
      <c r="X42" s="11">
        <v>72</v>
      </c>
      <c r="Y42" s="11">
        <f t="shared" si="15"/>
        <v>131</v>
      </c>
      <c r="Z42" s="14">
        <f t="shared" si="18"/>
        <v>9.9326599326599332E-2</v>
      </c>
      <c r="AA42" s="14">
        <f t="shared" si="19"/>
        <v>0.12521739130434784</v>
      </c>
      <c r="AB42" s="14">
        <f t="shared" si="20"/>
        <v>0.11206159110350727</v>
      </c>
    </row>
    <row r="43" spans="1:28" s="5" customFormat="1" ht="28.5" customHeight="1" x14ac:dyDescent="0.15">
      <c r="A43" s="31" t="s">
        <v>37</v>
      </c>
      <c r="B43" s="32">
        <f t="shared" si="23"/>
        <v>32</v>
      </c>
      <c r="C43" s="32">
        <f t="shared" si="23"/>
        <v>14</v>
      </c>
      <c r="D43" s="33">
        <f t="shared" si="9"/>
        <v>46</v>
      </c>
      <c r="E43" s="33">
        <v>3</v>
      </c>
      <c r="F43" s="33">
        <v>0</v>
      </c>
      <c r="G43" s="33">
        <f t="shared" si="10"/>
        <v>3</v>
      </c>
      <c r="H43" s="34">
        <f t="shared" si="31"/>
        <v>9.375E-2</v>
      </c>
      <c r="I43" s="34">
        <f t="shared" si="32"/>
        <v>0</v>
      </c>
      <c r="J43" s="34">
        <f t="shared" si="33"/>
        <v>6.5217391304347824E-2</v>
      </c>
      <c r="K43" s="33">
        <v>24</v>
      </c>
      <c r="L43" s="33">
        <v>6</v>
      </c>
      <c r="M43" s="33">
        <f t="shared" si="11"/>
        <v>30</v>
      </c>
      <c r="N43" s="34">
        <f t="shared" si="34"/>
        <v>0.75</v>
      </c>
      <c r="O43" s="34">
        <f t="shared" si="35"/>
        <v>0.42857142857142855</v>
      </c>
      <c r="P43" s="34">
        <f t="shared" si="36"/>
        <v>0.65217391304347827</v>
      </c>
      <c r="Q43" s="33">
        <v>5</v>
      </c>
      <c r="R43" s="33">
        <v>8</v>
      </c>
      <c r="S43" s="33">
        <f t="shared" si="14"/>
        <v>13</v>
      </c>
      <c r="T43" s="34">
        <f t="shared" si="37"/>
        <v>0.15625</v>
      </c>
      <c r="U43" s="34">
        <f t="shared" si="38"/>
        <v>0.5714285714285714</v>
      </c>
      <c r="V43" s="34">
        <f t="shared" si="39"/>
        <v>0.28260869565217389</v>
      </c>
      <c r="W43" s="31">
        <v>2</v>
      </c>
      <c r="X43" s="31">
        <v>5</v>
      </c>
      <c r="Y43" s="31">
        <f t="shared" si="15"/>
        <v>7</v>
      </c>
      <c r="Z43" s="34">
        <f t="shared" si="18"/>
        <v>6.25E-2</v>
      </c>
      <c r="AA43" s="34">
        <f t="shared" si="19"/>
        <v>0.35714285714285715</v>
      </c>
      <c r="AB43" s="34">
        <f t="shared" si="20"/>
        <v>0.15217391304347827</v>
      </c>
    </row>
    <row r="44" spans="1:28" s="67" customFormat="1" ht="28.5" customHeight="1" x14ac:dyDescent="0.15">
      <c r="A44" s="64" t="s">
        <v>96</v>
      </c>
      <c r="B44" s="65">
        <f>B39+B40+B41+B42+B43</f>
        <v>1477</v>
      </c>
      <c r="C44" s="65">
        <f>C39+C40+C41+C42+C43</f>
        <v>1446</v>
      </c>
      <c r="D44" s="65">
        <f t="shared" ref="D44:D81" si="40">B44+C44</f>
        <v>2923</v>
      </c>
      <c r="E44" s="65">
        <f>E39+E40+E41+E42+E43</f>
        <v>185</v>
      </c>
      <c r="F44" s="65">
        <f>F39+F40+F41+F42+F43</f>
        <v>169</v>
      </c>
      <c r="G44" s="65">
        <f t="shared" si="10"/>
        <v>354</v>
      </c>
      <c r="H44" s="66">
        <f t="shared" si="31"/>
        <v>0.12525389302640488</v>
      </c>
      <c r="I44" s="66">
        <f t="shared" si="32"/>
        <v>0.11687413554633472</v>
      </c>
      <c r="J44" s="66">
        <f t="shared" si="33"/>
        <v>0.12110845022237428</v>
      </c>
      <c r="K44" s="65">
        <f>K39+K40+K41+K42+K43</f>
        <v>932</v>
      </c>
      <c r="L44" s="65">
        <f>L39+L40+L41+L42+L43</f>
        <v>830</v>
      </c>
      <c r="M44" s="65">
        <f t="shared" si="11"/>
        <v>1762</v>
      </c>
      <c r="N44" s="66">
        <f t="shared" si="34"/>
        <v>0.63100880162491535</v>
      </c>
      <c r="O44" s="66">
        <f t="shared" si="35"/>
        <v>0.57399723374827105</v>
      </c>
      <c r="P44" s="66">
        <f t="shared" si="36"/>
        <v>0.60280533698255212</v>
      </c>
      <c r="Q44" s="65">
        <f>Q39+Q40+Q41+Q42+Q43</f>
        <v>360</v>
      </c>
      <c r="R44" s="65">
        <f>R39+R40+R41+R42+R43</f>
        <v>447</v>
      </c>
      <c r="S44" s="65">
        <f t="shared" si="14"/>
        <v>807</v>
      </c>
      <c r="T44" s="66">
        <f t="shared" si="37"/>
        <v>0.24373730534867977</v>
      </c>
      <c r="U44" s="66">
        <f t="shared" si="38"/>
        <v>0.3091286307053942</v>
      </c>
      <c r="V44" s="66">
        <f t="shared" si="39"/>
        <v>0.27608621279507356</v>
      </c>
      <c r="W44" s="64">
        <f>W39+W40+W41+W42+W43</f>
        <v>154</v>
      </c>
      <c r="X44" s="64">
        <f>X39+X40+X41+X42+X43</f>
        <v>207</v>
      </c>
      <c r="Y44" s="64">
        <f t="shared" si="15"/>
        <v>361</v>
      </c>
      <c r="Z44" s="66">
        <f t="shared" si="18"/>
        <v>0.10426540284360189</v>
      </c>
      <c r="AA44" s="66">
        <f t="shared" si="19"/>
        <v>0.14315352697095435</v>
      </c>
      <c r="AB44" s="66">
        <f t="shared" si="20"/>
        <v>0.12350325008552857</v>
      </c>
    </row>
    <row r="45" spans="1:28" s="5" customFormat="1" ht="28.5" customHeight="1" x14ac:dyDescent="0.15">
      <c r="A45" s="35" t="s">
        <v>38</v>
      </c>
      <c r="B45" s="36">
        <f t="shared" ref="B45:C50" si="41">E45+K45+Q45</f>
        <v>0</v>
      </c>
      <c r="C45" s="36">
        <f t="shared" si="41"/>
        <v>0</v>
      </c>
      <c r="D45" s="37">
        <f t="shared" si="40"/>
        <v>0</v>
      </c>
      <c r="E45" s="37">
        <v>0</v>
      </c>
      <c r="F45" s="37">
        <v>0</v>
      </c>
      <c r="G45" s="37">
        <f t="shared" si="10"/>
        <v>0</v>
      </c>
      <c r="H45" s="38" t="s">
        <v>128</v>
      </c>
      <c r="I45" s="38" t="s">
        <v>128</v>
      </c>
      <c r="J45" s="38" t="s">
        <v>128</v>
      </c>
      <c r="K45" s="37">
        <v>0</v>
      </c>
      <c r="L45" s="37">
        <v>0</v>
      </c>
      <c r="M45" s="37">
        <f t="shared" si="11"/>
        <v>0</v>
      </c>
      <c r="N45" s="38" t="s">
        <v>128</v>
      </c>
      <c r="O45" s="38" t="s">
        <v>128</v>
      </c>
      <c r="P45" s="38" t="s">
        <v>128</v>
      </c>
      <c r="Q45" s="37">
        <v>0</v>
      </c>
      <c r="R45" s="37">
        <v>0</v>
      </c>
      <c r="S45" s="37">
        <f t="shared" si="14"/>
        <v>0</v>
      </c>
      <c r="T45" s="38" t="s">
        <v>128</v>
      </c>
      <c r="U45" s="38" t="s">
        <v>128</v>
      </c>
      <c r="V45" s="38" t="s">
        <v>128</v>
      </c>
      <c r="W45" s="35">
        <v>0</v>
      </c>
      <c r="X45" s="35">
        <v>0</v>
      </c>
      <c r="Y45" s="35">
        <f t="shared" si="15"/>
        <v>0</v>
      </c>
      <c r="Z45" s="38" t="s">
        <v>128</v>
      </c>
      <c r="AA45" s="38" t="s">
        <v>128</v>
      </c>
      <c r="AB45" s="38" t="s">
        <v>128</v>
      </c>
    </row>
    <row r="46" spans="1:28" s="5" customFormat="1" ht="28.5" customHeight="1" x14ac:dyDescent="0.15">
      <c r="A46" s="11" t="s">
        <v>39</v>
      </c>
      <c r="B46" s="12">
        <f t="shared" si="41"/>
        <v>906</v>
      </c>
      <c r="C46" s="12">
        <f t="shared" si="41"/>
        <v>842</v>
      </c>
      <c r="D46" s="13">
        <f t="shared" si="40"/>
        <v>1748</v>
      </c>
      <c r="E46" s="13">
        <v>154</v>
      </c>
      <c r="F46" s="13">
        <v>157</v>
      </c>
      <c r="G46" s="13">
        <f t="shared" si="10"/>
        <v>311</v>
      </c>
      <c r="H46" s="14">
        <f t="shared" si="31"/>
        <v>0.16997792494481237</v>
      </c>
      <c r="I46" s="14">
        <f t="shared" si="32"/>
        <v>0.18646080760095013</v>
      </c>
      <c r="J46" s="14">
        <f t="shared" si="33"/>
        <v>0.17791762013729978</v>
      </c>
      <c r="K46" s="13">
        <v>658</v>
      </c>
      <c r="L46" s="13">
        <v>585</v>
      </c>
      <c r="M46" s="13">
        <f t="shared" si="11"/>
        <v>1243</v>
      </c>
      <c r="N46" s="14">
        <f t="shared" si="34"/>
        <v>0.72626931567328923</v>
      </c>
      <c r="O46" s="14">
        <f t="shared" si="35"/>
        <v>0.69477434679334915</v>
      </c>
      <c r="P46" s="14">
        <f t="shared" si="36"/>
        <v>0.7110983981693364</v>
      </c>
      <c r="Q46" s="13">
        <v>94</v>
      </c>
      <c r="R46" s="13">
        <v>100</v>
      </c>
      <c r="S46" s="13">
        <f t="shared" si="14"/>
        <v>194</v>
      </c>
      <c r="T46" s="14">
        <f t="shared" si="37"/>
        <v>0.10375275938189846</v>
      </c>
      <c r="U46" s="14">
        <f t="shared" si="38"/>
        <v>0.11876484560570071</v>
      </c>
      <c r="V46" s="14">
        <f t="shared" si="39"/>
        <v>0.11098398169336385</v>
      </c>
      <c r="W46" s="11">
        <v>34</v>
      </c>
      <c r="X46" s="11">
        <v>38</v>
      </c>
      <c r="Y46" s="11">
        <f t="shared" si="15"/>
        <v>72</v>
      </c>
      <c r="Z46" s="14">
        <f t="shared" si="18"/>
        <v>3.7527593818984545E-2</v>
      </c>
      <c r="AA46" s="14">
        <f t="shared" si="19"/>
        <v>4.5130641330166268E-2</v>
      </c>
      <c r="AB46" s="14">
        <f t="shared" si="20"/>
        <v>4.1189931350114416E-2</v>
      </c>
    </row>
    <row r="47" spans="1:28" s="5" customFormat="1" ht="28.5" customHeight="1" x14ac:dyDescent="0.15">
      <c r="A47" s="11" t="s">
        <v>40</v>
      </c>
      <c r="B47" s="12">
        <f t="shared" si="41"/>
        <v>304</v>
      </c>
      <c r="C47" s="12">
        <f t="shared" si="41"/>
        <v>326</v>
      </c>
      <c r="D47" s="13">
        <f t="shared" si="40"/>
        <v>630</v>
      </c>
      <c r="E47" s="13">
        <v>17</v>
      </c>
      <c r="F47" s="13">
        <v>22</v>
      </c>
      <c r="G47" s="13">
        <f t="shared" si="10"/>
        <v>39</v>
      </c>
      <c r="H47" s="14">
        <f t="shared" si="31"/>
        <v>5.5921052631578948E-2</v>
      </c>
      <c r="I47" s="14">
        <f t="shared" si="32"/>
        <v>6.7484662576687116E-2</v>
      </c>
      <c r="J47" s="14">
        <f t="shared" si="33"/>
        <v>6.1904761904761907E-2</v>
      </c>
      <c r="K47" s="13">
        <v>149</v>
      </c>
      <c r="L47" s="13">
        <v>148</v>
      </c>
      <c r="M47" s="13">
        <f t="shared" si="11"/>
        <v>297</v>
      </c>
      <c r="N47" s="14">
        <f t="shared" si="34"/>
        <v>0.49013157894736842</v>
      </c>
      <c r="O47" s="14">
        <f t="shared" si="35"/>
        <v>0.45398773006134968</v>
      </c>
      <c r="P47" s="14">
        <f t="shared" si="36"/>
        <v>0.47142857142857142</v>
      </c>
      <c r="Q47" s="13">
        <v>138</v>
      </c>
      <c r="R47" s="13">
        <v>156</v>
      </c>
      <c r="S47" s="13">
        <f t="shared" si="14"/>
        <v>294</v>
      </c>
      <c r="T47" s="14">
        <f t="shared" si="37"/>
        <v>0.45394736842105265</v>
      </c>
      <c r="U47" s="14">
        <f t="shared" si="38"/>
        <v>0.4785276073619632</v>
      </c>
      <c r="V47" s="14">
        <f t="shared" si="39"/>
        <v>0.46666666666666667</v>
      </c>
      <c r="W47" s="11">
        <v>49</v>
      </c>
      <c r="X47" s="11">
        <v>56</v>
      </c>
      <c r="Y47" s="11">
        <f t="shared" si="15"/>
        <v>105</v>
      </c>
      <c r="Z47" s="14">
        <f t="shared" si="18"/>
        <v>0.16118421052631579</v>
      </c>
      <c r="AA47" s="14">
        <f t="shared" si="19"/>
        <v>0.17177914110429449</v>
      </c>
      <c r="AB47" s="14">
        <f t="shared" si="20"/>
        <v>0.16666666666666666</v>
      </c>
    </row>
    <row r="48" spans="1:28" s="5" customFormat="1" ht="28.5" customHeight="1" x14ac:dyDescent="0.15">
      <c r="A48" s="11" t="s">
        <v>41</v>
      </c>
      <c r="B48" s="12">
        <f t="shared" si="41"/>
        <v>121</v>
      </c>
      <c r="C48" s="12">
        <f t="shared" si="41"/>
        <v>112</v>
      </c>
      <c r="D48" s="13">
        <f t="shared" si="40"/>
        <v>233</v>
      </c>
      <c r="E48" s="13">
        <v>22</v>
      </c>
      <c r="F48" s="13">
        <v>13</v>
      </c>
      <c r="G48" s="13">
        <f t="shared" si="10"/>
        <v>35</v>
      </c>
      <c r="H48" s="14">
        <f t="shared" si="31"/>
        <v>0.18181818181818182</v>
      </c>
      <c r="I48" s="14">
        <f t="shared" si="32"/>
        <v>0.11607142857142858</v>
      </c>
      <c r="J48" s="14">
        <f t="shared" si="33"/>
        <v>0.15021459227467812</v>
      </c>
      <c r="K48" s="13">
        <v>74</v>
      </c>
      <c r="L48" s="13">
        <v>72</v>
      </c>
      <c r="M48" s="13">
        <f t="shared" si="11"/>
        <v>146</v>
      </c>
      <c r="N48" s="14">
        <f t="shared" si="34"/>
        <v>0.61157024793388426</v>
      </c>
      <c r="O48" s="14">
        <f t="shared" si="35"/>
        <v>0.6428571428571429</v>
      </c>
      <c r="P48" s="14">
        <f t="shared" si="36"/>
        <v>0.62660944206008584</v>
      </c>
      <c r="Q48" s="13">
        <v>25</v>
      </c>
      <c r="R48" s="13">
        <v>27</v>
      </c>
      <c r="S48" s="13">
        <f t="shared" si="14"/>
        <v>52</v>
      </c>
      <c r="T48" s="14">
        <f t="shared" si="37"/>
        <v>0.20661157024793389</v>
      </c>
      <c r="U48" s="14">
        <f t="shared" si="38"/>
        <v>0.24107142857142858</v>
      </c>
      <c r="V48" s="14">
        <f t="shared" si="39"/>
        <v>0.22317596566523606</v>
      </c>
      <c r="W48" s="11">
        <v>11</v>
      </c>
      <c r="X48" s="11">
        <v>19</v>
      </c>
      <c r="Y48" s="11">
        <f t="shared" si="15"/>
        <v>30</v>
      </c>
      <c r="Z48" s="14">
        <f t="shared" si="18"/>
        <v>9.0909090909090912E-2</v>
      </c>
      <c r="AA48" s="14">
        <f t="shared" si="19"/>
        <v>0.16964285714285715</v>
      </c>
      <c r="AB48" s="14">
        <f t="shared" si="20"/>
        <v>0.12875536480686695</v>
      </c>
    </row>
    <row r="49" spans="1:28" s="5" customFormat="1" ht="28.5" customHeight="1" x14ac:dyDescent="0.15">
      <c r="A49" s="11" t="s">
        <v>42</v>
      </c>
      <c r="B49" s="12">
        <f t="shared" si="41"/>
        <v>169</v>
      </c>
      <c r="C49" s="12">
        <f t="shared" si="41"/>
        <v>171</v>
      </c>
      <c r="D49" s="13">
        <f t="shared" si="40"/>
        <v>340</v>
      </c>
      <c r="E49" s="13">
        <v>26</v>
      </c>
      <c r="F49" s="13">
        <v>29</v>
      </c>
      <c r="G49" s="13">
        <f t="shared" si="10"/>
        <v>55</v>
      </c>
      <c r="H49" s="14">
        <f t="shared" si="31"/>
        <v>0.15384615384615385</v>
      </c>
      <c r="I49" s="14">
        <f t="shared" si="32"/>
        <v>0.16959064327485379</v>
      </c>
      <c r="J49" s="14">
        <f t="shared" si="33"/>
        <v>0.16176470588235295</v>
      </c>
      <c r="K49" s="13">
        <v>106</v>
      </c>
      <c r="L49" s="13">
        <v>95</v>
      </c>
      <c r="M49" s="13">
        <f t="shared" si="11"/>
        <v>201</v>
      </c>
      <c r="N49" s="14">
        <f t="shared" si="34"/>
        <v>0.62721893491124259</v>
      </c>
      <c r="O49" s="14">
        <f t="shared" si="35"/>
        <v>0.55555555555555558</v>
      </c>
      <c r="P49" s="14">
        <f t="shared" si="36"/>
        <v>0.5911764705882353</v>
      </c>
      <c r="Q49" s="13">
        <v>37</v>
      </c>
      <c r="R49" s="13">
        <v>47</v>
      </c>
      <c r="S49" s="13">
        <f t="shared" si="14"/>
        <v>84</v>
      </c>
      <c r="T49" s="14">
        <f t="shared" si="37"/>
        <v>0.21893491124260356</v>
      </c>
      <c r="U49" s="14">
        <f t="shared" si="38"/>
        <v>0.27485380116959063</v>
      </c>
      <c r="V49" s="14">
        <f t="shared" si="39"/>
        <v>0.24705882352941178</v>
      </c>
      <c r="W49" s="11">
        <v>18</v>
      </c>
      <c r="X49" s="11">
        <v>26</v>
      </c>
      <c r="Y49" s="11">
        <f t="shared" si="15"/>
        <v>44</v>
      </c>
      <c r="Z49" s="14">
        <f t="shared" si="18"/>
        <v>0.10650887573964497</v>
      </c>
      <c r="AA49" s="14">
        <f t="shared" si="19"/>
        <v>0.15204678362573099</v>
      </c>
      <c r="AB49" s="14">
        <f t="shared" si="20"/>
        <v>0.12941176470588237</v>
      </c>
    </row>
    <row r="50" spans="1:28" s="5" customFormat="1" ht="28.5" customHeight="1" x14ac:dyDescent="0.15">
      <c r="A50" s="31" t="s">
        <v>43</v>
      </c>
      <c r="B50" s="32">
        <f t="shared" si="41"/>
        <v>172</v>
      </c>
      <c r="C50" s="32">
        <f t="shared" si="41"/>
        <v>153</v>
      </c>
      <c r="D50" s="33">
        <f t="shared" si="40"/>
        <v>325</v>
      </c>
      <c r="E50" s="33">
        <v>24</v>
      </c>
      <c r="F50" s="33">
        <v>27</v>
      </c>
      <c r="G50" s="33">
        <f t="shared" si="10"/>
        <v>51</v>
      </c>
      <c r="H50" s="34">
        <f t="shared" si="31"/>
        <v>0.13953488372093023</v>
      </c>
      <c r="I50" s="34">
        <f t="shared" si="32"/>
        <v>0.17647058823529413</v>
      </c>
      <c r="J50" s="34">
        <f t="shared" si="33"/>
        <v>0.15692307692307692</v>
      </c>
      <c r="K50" s="33">
        <v>124</v>
      </c>
      <c r="L50" s="33">
        <v>98</v>
      </c>
      <c r="M50" s="33">
        <f t="shared" si="11"/>
        <v>222</v>
      </c>
      <c r="N50" s="34">
        <f t="shared" si="34"/>
        <v>0.72093023255813948</v>
      </c>
      <c r="O50" s="34">
        <f t="shared" si="35"/>
        <v>0.64052287581699341</v>
      </c>
      <c r="P50" s="34">
        <f t="shared" si="36"/>
        <v>0.68307692307692303</v>
      </c>
      <c r="Q50" s="33">
        <v>24</v>
      </c>
      <c r="R50" s="33">
        <v>28</v>
      </c>
      <c r="S50" s="33">
        <f t="shared" si="14"/>
        <v>52</v>
      </c>
      <c r="T50" s="34">
        <f t="shared" si="37"/>
        <v>0.13953488372093023</v>
      </c>
      <c r="U50" s="34">
        <f t="shared" si="38"/>
        <v>0.18300653594771241</v>
      </c>
      <c r="V50" s="34">
        <f t="shared" si="39"/>
        <v>0.16</v>
      </c>
      <c r="W50" s="31">
        <v>6</v>
      </c>
      <c r="X50" s="31">
        <v>13</v>
      </c>
      <c r="Y50" s="31">
        <f t="shared" si="15"/>
        <v>19</v>
      </c>
      <c r="Z50" s="34">
        <f t="shared" si="18"/>
        <v>3.4883720930232558E-2</v>
      </c>
      <c r="AA50" s="34">
        <f t="shared" si="19"/>
        <v>8.4967320261437912E-2</v>
      </c>
      <c r="AB50" s="34">
        <f t="shared" si="20"/>
        <v>5.8461538461538461E-2</v>
      </c>
    </row>
    <row r="51" spans="1:28" s="67" customFormat="1" ht="28.5" customHeight="1" x14ac:dyDescent="0.15">
      <c r="A51" s="64" t="s">
        <v>100</v>
      </c>
      <c r="B51" s="65">
        <f>B45+B46+B47+B48+B49+B50</f>
        <v>1672</v>
      </c>
      <c r="C51" s="65">
        <f>C45+C46+C47+C48+C49+C50</f>
        <v>1604</v>
      </c>
      <c r="D51" s="65">
        <f>B51+C51</f>
        <v>3276</v>
      </c>
      <c r="E51" s="65">
        <f>E45+E46+E47+E48+E49+E50</f>
        <v>243</v>
      </c>
      <c r="F51" s="65">
        <f>F45+F46+F47+F48+F49+F50</f>
        <v>248</v>
      </c>
      <c r="G51" s="65">
        <f>E51+F51</f>
        <v>491</v>
      </c>
      <c r="H51" s="66">
        <f t="shared" si="31"/>
        <v>0.14533492822966507</v>
      </c>
      <c r="I51" s="66">
        <f t="shared" si="32"/>
        <v>0.15461346633416459</v>
      </c>
      <c r="J51" s="66">
        <f t="shared" si="33"/>
        <v>0.14987789987789987</v>
      </c>
      <c r="K51" s="65">
        <f>K45+K46+K47+K48+K49+K50</f>
        <v>1111</v>
      </c>
      <c r="L51" s="65">
        <f>L45+L46+L47+L48+L49+L50</f>
        <v>998</v>
      </c>
      <c r="M51" s="65">
        <f t="shared" si="11"/>
        <v>2109</v>
      </c>
      <c r="N51" s="66">
        <f t="shared" si="34"/>
        <v>0.66447368421052633</v>
      </c>
      <c r="O51" s="66">
        <f t="shared" si="35"/>
        <v>0.62219451371571077</v>
      </c>
      <c r="P51" s="66">
        <f t="shared" si="36"/>
        <v>0.64377289377289382</v>
      </c>
      <c r="Q51" s="65">
        <f>Q45+Q46+Q47+Q48+Q49+Q50</f>
        <v>318</v>
      </c>
      <c r="R51" s="65">
        <f>R45+R46+R47+R48+R49+R50</f>
        <v>358</v>
      </c>
      <c r="S51" s="65">
        <f t="shared" si="14"/>
        <v>676</v>
      </c>
      <c r="T51" s="66">
        <f t="shared" si="37"/>
        <v>0.19019138755980861</v>
      </c>
      <c r="U51" s="66">
        <f t="shared" si="38"/>
        <v>0.22319201995012469</v>
      </c>
      <c r="V51" s="66">
        <f t="shared" si="39"/>
        <v>0.20634920634920634</v>
      </c>
      <c r="W51" s="64">
        <f>W45+W46+W47+W48+W49+W50</f>
        <v>118</v>
      </c>
      <c r="X51" s="64">
        <f>X45+X46+X47+X48+X49+X50</f>
        <v>152</v>
      </c>
      <c r="Y51" s="64">
        <f t="shared" si="15"/>
        <v>270</v>
      </c>
      <c r="Z51" s="66">
        <f t="shared" si="18"/>
        <v>7.0574162679425831E-2</v>
      </c>
      <c r="AA51" s="66">
        <f t="shared" si="19"/>
        <v>9.4763092269326679E-2</v>
      </c>
      <c r="AB51" s="66">
        <f t="shared" si="20"/>
        <v>8.2417582417582416E-2</v>
      </c>
    </row>
    <row r="52" spans="1:28" s="5" customFormat="1" ht="28.5" customHeight="1" x14ac:dyDescent="0.15">
      <c r="A52" s="23" t="s">
        <v>44</v>
      </c>
      <c r="B52" s="59" t="s">
        <v>125</v>
      </c>
      <c r="C52" s="59" t="s">
        <v>125</v>
      </c>
      <c r="D52" s="60" t="s">
        <v>125</v>
      </c>
      <c r="E52" s="61" t="s">
        <v>125</v>
      </c>
      <c r="F52" s="61" t="s">
        <v>125</v>
      </c>
      <c r="G52" s="60" t="s">
        <v>125</v>
      </c>
      <c r="H52" s="62" t="s">
        <v>125</v>
      </c>
      <c r="I52" s="62" t="s">
        <v>125</v>
      </c>
      <c r="J52" s="62" t="s">
        <v>125</v>
      </c>
      <c r="K52" s="61" t="s">
        <v>125</v>
      </c>
      <c r="L52" s="61" t="s">
        <v>125</v>
      </c>
      <c r="M52" s="60" t="s">
        <v>125</v>
      </c>
      <c r="N52" s="62" t="s">
        <v>125</v>
      </c>
      <c r="O52" s="62" t="s">
        <v>125</v>
      </c>
      <c r="P52" s="62" t="s">
        <v>125</v>
      </c>
      <c r="Q52" s="61" t="s">
        <v>125</v>
      </c>
      <c r="R52" s="61" t="s">
        <v>125</v>
      </c>
      <c r="S52" s="60" t="s">
        <v>125</v>
      </c>
      <c r="T52" s="62" t="s">
        <v>125</v>
      </c>
      <c r="U52" s="62" t="s">
        <v>125</v>
      </c>
      <c r="V52" s="62" t="s">
        <v>125</v>
      </c>
      <c r="W52" s="63" t="s">
        <v>125</v>
      </c>
      <c r="X52" s="63" t="s">
        <v>125</v>
      </c>
      <c r="Y52" s="63" t="s">
        <v>125</v>
      </c>
      <c r="Z52" s="62" t="s">
        <v>125</v>
      </c>
      <c r="AA52" s="62" t="s">
        <v>125</v>
      </c>
      <c r="AB52" s="62" t="s">
        <v>125</v>
      </c>
    </row>
    <row r="53" spans="1:28" s="5" customFormat="1" ht="28.5" customHeight="1" x14ac:dyDescent="0.15">
      <c r="A53" s="11" t="s">
        <v>45</v>
      </c>
      <c r="B53" s="12">
        <f t="shared" ref="B53:C58" si="42">E53+K53+Q53</f>
        <v>1012</v>
      </c>
      <c r="C53" s="12">
        <f t="shared" si="42"/>
        <v>954</v>
      </c>
      <c r="D53" s="13">
        <f t="shared" si="40"/>
        <v>1966</v>
      </c>
      <c r="E53" s="13">
        <v>173</v>
      </c>
      <c r="F53" s="13">
        <v>145</v>
      </c>
      <c r="G53" s="13">
        <f t="shared" si="10"/>
        <v>318</v>
      </c>
      <c r="H53" s="14">
        <f t="shared" si="31"/>
        <v>0.17094861660079053</v>
      </c>
      <c r="I53" s="14">
        <f t="shared" si="32"/>
        <v>0.15199161425576521</v>
      </c>
      <c r="J53" s="14">
        <f t="shared" si="33"/>
        <v>0.16174974567650049</v>
      </c>
      <c r="K53" s="13">
        <v>612</v>
      </c>
      <c r="L53" s="13">
        <v>548</v>
      </c>
      <c r="M53" s="13">
        <f t="shared" si="11"/>
        <v>1160</v>
      </c>
      <c r="N53" s="14">
        <f t="shared" si="34"/>
        <v>0.60474308300395252</v>
      </c>
      <c r="O53" s="14">
        <f t="shared" si="35"/>
        <v>0.57442348008385746</v>
      </c>
      <c r="P53" s="14">
        <f t="shared" si="36"/>
        <v>0.59003051881993895</v>
      </c>
      <c r="Q53" s="13">
        <v>227</v>
      </c>
      <c r="R53" s="13">
        <v>261</v>
      </c>
      <c r="S53" s="13">
        <f t="shared" si="14"/>
        <v>488</v>
      </c>
      <c r="T53" s="14">
        <f t="shared" si="37"/>
        <v>0.22430830039525693</v>
      </c>
      <c r="U53" s="14">
        <f t="shared" si="38"/>
        <v>0.27358490566037735</v>
      </c>
      <c r="V53" s="14">
        <f t="shared" si="39"/>
        <v>0.24821973550356052</v>
      </c>
      <c r="W53" s="11">
        <v>103</v>
      </c>
      <c r="X53" s="11">
        <v>130</v>
      </c>
      <c r="Y53" s="11">
        <f t="shared" si="15"/>
        <v>233</v>
      </c>
      <c r="Z53" s="14">
        <f t="shared" si="18"/>
        <v>0.10177865612648221</v>
      </c>
      <c r="AA53" s="14">
        <f t="shared" si="19"/>
        <v>0.13626834381551362</v>
      </c>
      <c r="AB53" s="14">
        <f t="shared" si="20"/>
        <v>0.11851475076297049</v>
      </c>
    </row>
    <row r="54" spans="1:28" s="5" customFormat="1" ht="28.5" customHeight="1" x14ac:dyDescent="0.15">
      <c r="A54" s="11" t="s">
        <v>46</v>
      </c>
      <c r="B54" s="12">
        <f t="shared" si="42"/>
        <v>1374</v>
      </c>
      <c r="C54" s="12">
        <f t="shared" si="42"/>
        <v>1263</v>
      </c>
      <c r="D54" s="13">
        <f t="shared" si="40"/>
        <v>2637</v>
      </c>
      <c r="E54" s="13">
        <v>173</v>
      </c>
      <c r="F54" s="13">
        <v>175</v>
      </c>
      <c r="G54" s="13">
        <f>0+348</f>
        <v>348</v>
      </c>
      <c r="H54" s="14">
        <f t="shared" si="31"/>
        <v>0.12590975254730713</v>
      </c>
      <c r="I54" s="14">
        <f t="shared" si="32"/>
        <v>0.13855898653998416</v>
      </c>
      <c r="J54" s="14">
        <f t="shared" si="33"/>
        <v>0.13196814562002276</v>
      </c>
      <c r="K54" s="13">
        <v>966</v>
      </c>
      <c r="L54" s="13">
        <v>845</v>
      </c>
      <c r="M54" s="13">
        <f t="shared" si="11"/>
        <v>1811</v>
      </c>
      <c r="N54" s="14">
        <f t="shared" si="34"/>
        <v>0.70305676855895194</v>
      </c>
      <c r="O54" s="14">
        <f t="shared" si="35"/>
        <v>0.66904196357878065</v>
      </c>
      <c r="P54" s="14">
        <f t="shared" si="36"/>
        <v>0.68676526355707246</v>
      </c>
      <c r="Q54" s="13">
        <v>235</v>
      </c>
      <c r="R54" s="13">
        <v>243</v>
      </c>
      <c r="S54" s="13">
        <f t="shared" si="14"/>
        <v>478</v>
      </c>
      <c r="T54" s="14">
        <f t="shared" si="37"/>
        <v>0.1710334788937409</v>
      </c>
      <c r="U54" s="14">
        <f t="shared" si="38"/>
        <v>0.19239904988123516</v>
      </c>
      <c r="V54" s="14">
        <f t="shared" si="39"/>
        <v>0.18126659082290481</v>
      </c>
      <c r="W54" s="11">
        <v>85</v>
      </c>
      <c r="X54" s="11">
        <v>107</v>
      </c>
      <c r="Y54" s="11">
        <f t="shared" si="15"/>
        <v>192</v>
      </c>
      <c r="Z54" s="14">
        <f t="shared" si="18"/>
        <v>6.186317321688501E-2</v>
      </c>
      <c r="AA54" s="14">
        <f t="shared" si="19"/>
        <v>8.471892319873317E-2</v>
      </c>
      <c r="AB54" s="14">
        <f t="shared" si="20"/>
        <v>7.2810011376564274E-2</v>
      </c>
    </row>
    <row r="55" spans="1:28" s="5" customFormat="1" ht="28.5" customHeight="1" x14ac:dyDescent="0.15">
      <c r="A55" s="11" t="s">
        <v>47</v>
      </c>
      <c r="B55" s="12">
        <f t="shared" si="42"/>
        <v>646</v>
      </c>
      <c r="C55" s="12">
        <f t="shared" si="42"/>
        <v>590</v>
      </c>
      <c r="D55" s="13">
        <f t="shared" si="40"/>
        <v>1236</v>
      </c>
      <c r="E55" s="13">
        <v>74</v>
      </c>
      <c r="F55" s="13">
        <v>81</v>
      </c>
      <c r="G55" s="13">
        <f t="shared" si="10"/>
        <v>155</v>
      </c>
      <c r="H55" s="14">
        <f t="shared" si="31"/>
        <v>0.11455108359133127</v>
      </c>
      <c r="I55" s="14">
        <f t="shared" si="32"/>
        <v>0.13728813559322034</v>
      </c>
      <c r="J55" s="14">
        <f t="shared" si="33"/>
        <v>0.12540453074433658</v>
      </c>
      <c r="K55" s="13">
        <v>420</v>
      </c>
      <c r="L55" s="13">
        <v>353</v>
      </c>
      <c r="M55" s="13">
        <f t="shared" si="11"/>
        <v>773</v>
      </c>
      <c r="N55" s="14">
        <f t="shared" si="34"/>
        <v>0.65015479876160986</v>
      </c>
      <c r="O55" s="14">
        <f t="shared" si="35"/>
        <v>0.59830508474576272</v>
      </c>
      <c r="P55" s="14">
        <f t="shared" si="36"/>
        <v>0.62540453074433655</v>
      </c>
      <c r="Q55" s="13">
        <v>152</v>
      </c>
      <c r="R55" s="13">
        <v>156</v>
      </c>
      <c r="S55" s="13">
        <f t="shared" si="14"/>
        <v>308</v>
      </c>
      <c r="T55" s="14">
        <f t="shared" si="37"/>
        <v>0.23529411764705882</v>
      </c>
      <c r="U55" s="14">
        <f t="shared" si="38"/>
        <v>0.26440677966101694</v>
      </c>
      <c r="V55" s="14">
        <f t="shared" si="39"/>
        <v>0.24919093851132687</v>
      </c>
      <c r="W55" s="11">
        <v>62</v>
      </c>
      <c r="X55" s="11">
        <v>86</v>
      </c>
      <c r="Y55" s="11">
        <f t="shared" si="15"/>
        <v>148</v>
      </c>
      <c r="Z55" s="14">
        <f t="shared" si="18"/>
        <v>9.5975232198142413E-2</v>
      </c>
      <c r="AA55" s="14">
        <f t="shared" si="19"/>
        <v>0.14576271186440679</v>
      </c>
      <c r="AB55" s="14">
        <f t="shared" si="20"/>
        <v>0.11974110032362459</v>
      </c>
    </row>
    <row r="56" spans="1:28" s="5" customFormat="1" ht="28.5" customHeight="1" x14ac:dyDescent="0.15">
      <c r="A56" s="11" t="s">
        <v>48</v>
      </c>
      <c r="B56" s="12">
        <f t="shared" si="42"/>
        <v>1288</v>
      </c>
      <c r="C56" s="12">
        <f t="shared" si="42"/>
        <v>1244</v>
      </c>
      <c r="D56" s="13">
        <f t="shared" si="40"/>
        <v>2532</v>
      </c>
      <c r="E56" s="13">
        <v>227</v>
      </c>
      <c r="F56" s="13">
        <v>186</v>
      </c>
      <c r="G56" s="13">
        <f t="shared" si="10"/>
        <v>413</v>
      </c>
      <c r="H56" s="14">
        <f t="shared" si="31"/>
        <v>0.17624223602484473</v>
      </c>
      <c r="I56" s="14">
        <f t="shared" si="32"/>
        <v>0.14951768488745981</v>
      </c>
      <c r="J56" s="14">
        <f t="shared" si="33"/>
        <v>0.16311216429699843</v>
      </c>
      <c r="K56" s="13">
        <v>779</v>
      </c>
      <c r="L56" s="13">
        <v>707</v>
      </c>
      <c r="M56" s="13">
        <f t="shared" si="11"/>
        <v>1486</v>
      </c>
      <c r="N56" s="14">
        <f t="shared" si="34"/>
        <v>0.60481366459627328</v>
      </c>
      <c r="O56" s="14">
        <f t="shared" si="35"/>
        <v>0.56832797427652737</v>
      </c>
      <c r="P56" s="14">
        <f t="shared" si="36"/>
        <v>0.58688783570300163</v>
      </c>
      <c r="Q56" s="13">
        <v>282</v>
      </c>
      <c r="R56" s="13">
        <v>351</v>
      </c>
      <c r="S56" s="13">
        <f t="shared" si="14"/>
        <v>633</v>
      </c>
      <c r="T56" s="14">
        <f t="shared" si="37"/>
        <v>0.21894409937888198</v>
      </c>
      <c r="U56" s="14">
        <f t="shared" si="38"/>
        <v>0.28215434083601287</v>
      </c>
      <c r="V56" s="14">
        <f t="shared" si="39"/>
        <v>0.25</v>
      </c>
      <c r="W56" s="11">
        <v>152</v>
      </c>
      <c r="X56" s="11">
        <v>210</v>
      </c>
      <c r="Y56" s="11">
        <f t="shared" si="15"/>
        <v>362</v>
      </c>
      <c r="Z56" s="14">
        <f t="shared" si="18"/>
        <v>0.11801242236024845</v>
      </c>
      <c r="AA56" s="14">
        <f t="shared" si="19"/>
        <v>0.16881028938906753</v>
      </c>
      <c r="AB56" s="14">
        <f t="shared" si="20"/>
        <v>0.14296998420221169</v>
      </c>
    </row>
    <row r="57" spans="1:28" s="5" customFormat="1" ht="28.5" customHeight="1" x14ac:dyDescent="0.15">
      <c r="A57" s="11" t="s">
        <v>49</v>
      </c>
      <c r="B57" s="12">
        <f t="shared" si="42"/>
        <v>1247</v>
      </c>
      <c r="C57" s="12">
        <f t="shared" si="42"/>
        <v>1281</v>
      </c>
      <c r="D57" s="13">
        <f t="shared" si="40"/>
        <v>2528</v>
      </c>
      <c r="E57" s="13">
        <v>141</v>
      </c>
      <c r="F57" s="13">
        <v>121</v>
      </c>
      <c r="G57" s="13">
        <f t="shared" si="10"/>
        <v>262</v>
      </c>
      <c r="H57" s="14">
        <f t="shared" si="31"/>
        <v>0.11307137129109864</v>
      </c>
      <c r="I57" s="14">
        <f t="shared" si="32"/>
        <v>9.4457455113192812E-2</v>
      </c>
      <c r="J57" s="14">
        <f t="shared" si="33"/>
        <v>0.10363924050632911</v>
      </c>
      <c r="K57" s="13">
        <v>620</v>
      </c>
      <c r="L57" s="13">
        <v>588</v>
      </c>
      <c r="M57" s="13">
        <f t="shared" si="11"/>
        <v>1208</v>
      </c>
      <c r="N57" s="14">
        <f t="shared" si="34"/>
        <v>0.49719326383319967</v>
      </c>
      <c r="O57" s="14">
        <f t="shared" si="35"/>
        <v>0.45901639344262296</v>
      </c>
      <c r="P57" s="14">
        <f t="shared" si="36"/>
        <v>0.47784810126582278</v>
      </c>
      <c r="Q57" s="13">
        <v>486</v>
      </c>
      <c r="R57" s="13">
        <v>572</v>
      </c>
      <c r="S57" s="13">
        <f t="shared" si="14"/>
        <v>1058</v>
      </c>
      <c r="T57" s="14">
        <f t="shared" si="37"/>
        <v>0.38973536487570171</v>
      </c>
      <c r="U57" s="14">
        <f t="shared" si="38"/>
        <v>0.44652615144418423</v>
      </c>
      <c r="V57" s="14">
        <f t="shared" si="39"/>
        <v>0.41851265822784811</v>
      </c>
      <c r="W57" s="11">
        <v>299</v>
      </c>
      <c r="X57" s="11">
        <v>322</v>
      </c>
      <c r="Y57" s="11">
        <f t="shared" si="15"/>
        <v>621</v>
      </c>
      <c r="Z57" s="14">
        <f t="shared" si="18"/>
        <v>0.23977546110665598</v>
      </c>
      <c r="AA57" s="14">
        <f t="shared" si="19"/>
        <v>0.25136612021857924</v>
      </c>
      <c r="AB57" s="14">
        <f t="shared" si="20"/>
        <v>0.24564873417721519</v>
      </c>
    </row>
    <row r="58" spans="1:28" s="5" customFormat="1" ht="28.5" customHeight="1" x14ac:dyDescent="0.15">
      <c r="A58" s="15" t="s">
        <v>50</v>
      </c>
      <c r="B58" s="16">
        <f t="shared" si="42"/>
        <v>1111</v>
      </c>
      <c r="C58" s="16">
        <f t="shared" si="42"/>
        <v>1080</v>
      </c>
      <c r="D58" s="17">
        <f t="shared" si="40"/>
        <v>2191</v>
      </c>
      <c r="E58" s="17">
        <v>130</v>
      </c>
      <c r="F58" s="17">
        <v>129</v>
      </c>
      <c r="G58" s="17">
        <f t="shared" si="10"/>
        <v>259</v>
      </c>
      <c r="H58" s="18">
        <f t="shared" si="31"/>
        <v>0.11701170117011701</v>
      </c>
      <c r="I58" s="18">
        <f t="shared" si="32"/>
        <v>0.11944444444444445</v>
      </c>
      <c r="J58" s="18">
        <f t="shared" si="33"/>
        <v>0.1182108626198083</v>
      </c>
      <c r="K58" s="17">
        <v>662</v>
      </c>
      <c r="L58" s="17">
        <v>573</v>
      </c>
      <c r="M58" s="17">
        <f t="shared" si="11"/>
        <v>1235</v>
      </c>
      <c r="N58" s="18">
        <f t="shared" si="34"/>
        <v>0.59585958595859589</v>
      </c>
      <c r="O58" s="18">
        <f t="shared" si="35"/>
        <v>0.53055555555555556</v>
      </c>
      <c r="P58" s="18">
        <f t="shared" si="36"/>
        <v>0.56366955727978096</v>
      </c>
      <c r="Q58" s="17">
        <v>319</v>
      </c>
      <c r="R58" s="17">
        <v>378</v>
      </c>
      <c r="S58" s="17">
        <f t="shared" si="14"/>
        <v>697</v>
      </c>
      <c r="T58" s="18">
        <f t="shared" si="37"/>
        <v>0.28712871287128711</v>
      </c>
      <c r="U58" s="18">
        <f t="shared" si="38"/>
        <v>0.35</v>
      </c>
      <c r="V58" s="18">
        <f t="shared" si="39"/>
        <v>0.31811958010041075</v>
      </c>
      <c r="W58" s="31">
        <v>138</v>
      </c>
      <c r="X58" s="31">
        <v>185</v>
      </c>
      <c r="Y58" s="31">
        <f t="shared" si="15"/>
        <v>323</v>
      </c>
      <c r="Z58" s="18">
        <f t="shared" si="18"/>
        <v>0.12421242124212421</v>
      </c>
      <c r="AA58" s="18">
        <f t="shared" si="19"/>
        <v>0.17129629629629631</v>
      </c>
      <c r="AB58" s="18">
        <f t="shared" si="20"/>
        <v>0.14742126882701961</v>
      </c>
    </row>
    <row r="59" spans="1:28" s="67" customFormat="1" ht="28.5" customHeight="1" x14ac:dyDescent="0.15">
      <c r="A59" s="64" t="s">
        <v>101</v>
      </c>
      <c r="B59" s="65">
        <f>B53+B54+B55+B56+B57+B58</f>
        <v>6678</v>
      </c>
      <c r="C59" s="65">
        <f>C53+C54+C55+C56+C57+C58</f>
        <v>6412</v>
      </c>
      <c r="D59" s="65">
        <f>B59+C59</f>
        <v>13090</v>
      </c>
      <c r="E59" s="65">
        <f>E53+E54+E55+E56+E57+E58</f>
        <v>918</v>
      </c>
      <c r="F59" s="65">
        <f>F53+F54+F55+F56+F57+F58</f>
        <v>837</v>
      </c>
      <c r="G59" s="65">
        <f>E59+F59</f>
        <v>1755</v>
      </c>
      <c r="H59" s="66">
        <f>E59/B59</f>
        <v>0.13746630727762804</v>
      </c>
      <c r="I59" s="66">
        <f t="shared" si="32"/>
        <v>0.13053649407361198</v>
      </c>
      <c r="J59" s="66">
        <f t="shared" si="33"/>
        <v>0.13407181054239878</v>
      </c>
      <c r="K59" s="65">
        <f>K53+K54+K55+K56+K57+K58</f>
        <v>4059</v>
      </c>
      <c r="L59" s="65">
        <f>L53+L54+L55+L56+L57+L58</f>
        <v>3614</v>
      </c>
      <c r="M59" s="65">
        <f>K59+L59</f>
        <v>7673</v>
      </c>
      <c r="N59" s="66">
        <f t="shared" si="34"/>
        <v>0.60781671159029649</v>
      </c>
      <c r="O59" s="66">
        <f t="shared" si="35"/>
        <v>0.5636306924516532</v>
      </c>
      <c r="P59" s="66">
        <f t="shared" si="36"/>
        <v>0.58617265087853321</v>
      </c>
      <c r="Q59" s="65">
        <f>Q53+Q54+Q55+Q56+Q57+Q58</f>
        <v>1701</v>
      </c>
      <c r="R59" s="65">
        <f>R53+R54+R55+R56+R57+R58</f>
        <v>1961</v>
      </c>
      <c r="S59" s="65">
        <f>Q59+R59</f>
        <v>3662</v>
      </c>
      <c r="T59" s="66">
        <f t="shared" si="37"/>
        <v>0.25471698113207547</v>
      </c>
      <c r="U59" s="66">
        <f t="shared" si="38"/>
        <v>0.3058328134747349</v>
      </c>
      <c r="V59" s="66">
        <f t="shared" si="39"/>
        <v>0.27975553857906799</v>
      </c>
      <c r="W59" s="64">
        <f>W53+W54+W55+W56+W57+W58</f>
        <v>839</v>
      </c>
      <c r="X59" s="64">
        <f>X53+X54+X55+X56+X57+X58</f>
        <v>1040</v>
      </c>
      <c r="Y59" s="64">
        <f t="shared" si="15"/>
        <v>1879</v>
      </c>
      <c r="Z59" s="66">
        <f t="shared" si="18"/>
        <v>0.12563641808924828</v>
      </c>
      <c r="AA59" s="66">
        <f t="shared" si="19"/>
        <v>0.16219588271990018</v>
      </c>
      <c r="AB59" s="66">
        <f t="shared" si="20"/>
        <v>0.14354469060351413</v>
      </c>
    </row>
    <row r="60" spans="1:28" s="5" customFormat="1" ht="28.5" customHeight="1" x14ac:dyDescent="0.15">
      <c r="A60" s="19" t="s">
        <v>51</v>
      </c>
      <c r="B60" s="39">
        <f t="shared" ref="B60:C66" si="43">E60+K60+Q60</f>
        <v>3988</v>
      </c>
      <c r="C60" s="39">
        <f t="shared" si="43"/>
        <v>3919</v>
      </c>
      <c r="D60" s="30">
        <f t="shared" si="40"/>
        <v>7907</v>
      </c>
      <c r="E60" s="30">
        <v>593</v>
      </c>
      <c r="F60" s="30">
        <v>566</v>
      </c>
      <c r="G60" s="30">
        <f>E60+F60</f>
        <v>1159</v>
      </c>
      <c r="H60" s="22">
        <f t="shared" si="31"/>
        <v>0.14869608826479438</v>
      </c>
      <c r="I60" s="22">
        <f t="shared" si="32"/>
        <v>0.1444245981117632</v>
      </c>
      <c r="J60" s="22">
        <f t="shared" si="33"/>
        <v>0.14657898065005692</v>
      </c>
      <c r="K60" s="30">
        <v>2598</v>
      </c>
      <c r="L60" s="30">
        <v>2456</v>
      </c>
      <c r="M60" s="30">
        <f t="shared" si="11"/>
        <v>5054</v>
      </c>
      <c r="N60" s="22">
        <f t="shared" si="34"/>
        <v>0.65145436308926785</v>
      </c>
      <c r="O60" s="22">
        <f t="shared" si="35"/>
        <v>0.6266904822658842</v>
      </c>
      <c r="P60" s="22">
        <f t="shared" si="36"/>
        <v>0.63918047299860881</v>
      </c>
      <c r="Q60" s="30">
        <v>797</v>
      </c>
      <c r="R60" s="30">
        <v>897</v>
      </c>
      <c r="S60" s="30">
        <f t="shared" si="14"/>
        <v>1694</v>
      </c>
      <c r="T60" s="22">
        <f t="shared" si="37"/>
        <v>0.19984954864593782</v>
      </c>
      <c r="U60" s="22">
        <f t="shared" si="38"/>
        <v>0.22888491962235263</v>
      </c>
      <c r="V60" s="22">
        <f t="shared" si="39"/>
        <v>0.21424054635133427</v>
      </c>
      <c r="W60" s="19">
        <v>305</v>
      </c>
      <c r="X60" s="19">
        <v>377</v>
      </c>
      <c r="Y60" s="19">
        <f t="shared" si="15"/>
        <v>682</v>
      </c>
      <c r="Z60" s="22">
        <f t="shared" si="18"/>
        <v>7.6479438314944831E-2</v>
      </c>
      <c r="AA60" s="22">
        <f t="shared" si="19"/>
        <v>9.6198009696351117E-2</v>
      </c>
      <c r="AB60" s="22">
        <f t="shared" si="20"/>
        <v>8.6252687492095609E-2</v>
      </c>
    </row>
    <row r="61" spans="1:28" s="5" customFormat="1" ht="28.5" customHeight="1" x14ac:dyDescent="0.15">
      <c r="A61" s="35" t="s">
        <v>52</v>
      </c>
      <c r="B61" s="36">
        <f t="shared" si="43"/>
        <v>1124</v>
      </c>
      <c r="C61" s="36">
        <f t="shared" si="43"/>
        <v>1019</v>
      </c>
      <c r="D61" s="37">
        <f t="shared" si="40"/>
        <v>2143</v>
      </c>
      <c r="E61" s="37">
        <v>122</v>
      </c>
      <c r="F61" s="37">
        <v>106</v>
      </c>
      <c r="G61" s="37">
        <f t="shared" si="10"/>
        <v>228</v>
      </c>
      <c r="H61" s="38">
        <f t="shared" si="31"/>
        <v>0.10854092526690391</v>
      </c>
      <c r="I61" s="38">
        <f t="shared" si="32"/>
        <v>0.10402355250245339</v>
      </c>
      <c r="J61" s="38">
        <f t="shared" si="33"/>
        <v>0.10639290713952403</v>
      </c>
      <c r="K61" s="37">
        <v>729</v>
      </c>
      <c r="L61" s="37">
        <v>593</v>
      </c>
      <c r="M61" s="37">
        <f t="shared" si="11"/>
        <v>1322</v>
      </c>
      <c r="N61" s="38">
        <f t="shared" si="34"/>
        <v>0.64857651245551606</v>
      </c>
      <c r="O61" s="38">
        <f t="shared" si="35"/>
        <v>0.58194308145240436</v>
      </c>
      <c r="P61" s="38">
        <f t="shared" si="36"/>
        <v>0.61689220718618754</v>
      </c>
      <c r="Q61" s="37">
        <v>273</v>
      </c>
      <c r="R61" s="37">
        <v>320</v>
      </c>
      <c r="S61" s="37">
        <f t="shared" si="14"/>
        <v>593</v>
      </c>
      <c r="T61" s="38">
        <f t="shared" si="37"/>
        <v>0.24288256227758007</v>
      </c>
      <c r="U61" s="38">
        <f t="shared" si="38"/>
        <v>0.31403336604514231</v>
      </c>
      <c r="V61" s="38">
        <f t="shared" si="39"/>
        <v>0.27671488567428837</v>
      </c>
      <c r="W61" s="35">
        <v>123</v>
      </c>
      <c r="X61" s="35">
        <v>169</v>
      </c>
      <c r="Y61" s="35">
        <f t="shared" si="15"/>
        <v>292</v>
      </c>
      <c r="Z61" s="38">
        <f t="shared" si="18"/>
        <v>0.1094306049822064</v>
      </c>
      <c r="AA61" s="38">
        <f t="shared" si="19"/>
        <v>0.16584887144259078</v>
      </c>
      <c r="AB61" s="38">
        <f t="shared" si="20"/>
        <v>0.13625758282781147</v>
      </c>
    </row>
    <row r="62" spans="1:28" s="5" customFormat="1" ht="28.5" customHeight="1" x14ac:dyDescent="0.15">
      <c r="A62" s="11" t="s">
        <v>53</v>
      </c>
      <c r="B62" s="12">
        <f t="shared" si="43"/>
        <v>1457</v>
      </c>
      <c r="C62" s="12">
        <f t="shared" si="43"/>
        <v>1403</v>
      </c>
      <c r="D62" s="13">
        <f t="shared" si="40"/>
        <v>2860</v>
      </c>
      <c r="E62" s="13">
        <v>122</v>
      </c>
      <c r="F62" s="13">
        <v>123</v>
      </c>
      <c r="G62" s="13">
        <f t="shared" si="10"/>
        <v>245</v>
      </c>
      <c r="H62" s="14">
        <f t="shared" si="31"/>
        <v>8.3733699382292387E-2</v>
      </c>
      <c r="I62" s="14">
        <f t="shared" si="32"/>
        <v>8.7669280114041334E-2</v>
      </c>
      <c r="J62" s="14">
        <f t="shared" si="33"/>
        <v>8.5664335664335664E-2</v>
      </c>
      <c r="K62" s="13">
        <v>1014</v>
      </c>
      <c r="L62" s="13">
        <v>874</v>
      </c>
      <c r="M62" s="13">
        <f t="shared" si="11"/>
        <v>1888</v>
      </c>
      <c r="N62" s="14">
        <f t="shared" si="34"/>
        <v>0.69595058339052851</v>
      </c>
      <c r="O62" s="14">
        <f t="shared" si="35"/>
        <v>0.62295081967213117</v>
      </c>
      <c r="P62" s="14">
        <f t="shared" si="36"/>
        <v>0.66013986013986015</v>
      </c>
      <c r="Q62" s="13">
        <v>321</v>
      </c>
      <c r="R62" s="13">
        <v>406</v>
      </c>
      <c r="S62" s="13">
        <f t="shared" si="14"/>
        <v>727</v>
      </c>
      <c r="T62" s="14">
        <f t="shared" si="37"/>
        <v>0.22031571722717913</v>
      </c>
      <c r="U62" s="14">
        <f t="shared" si="38"/>
        <v>0.28937990021382753</v>
      </c>
      <c r="V62" s="14">
        <f t="shared" si="39"/>
        <v>0.25419580419580418</v>
      </c>
      <c r="W62" s="11">
        <v>135</v>
      </c>
      <c r="X62" s="11">
        <v>209</v>
      </c>
      <c r="Y62" s="11">
        <f t="shared" si="15"/>
        <v>344</v>
      </c>
      <c r="Z62" s="14">
        <f t="shared" si="18"/>
        <v>9.2656142759094035E-2</v>
      </c>
      <c r="AA62" s="14">
        <f t="shared" si="19"/>
        <v>0.14896650035637918</v>
      </c>
      <c r="AB62" s="14">
        <f t="shared" si="20"/>
        <v>0.12027972027972028</v>
      </c>
    </row>
    <row r="63" spans="1:28" s="5" customFormat="1" ht="28.5" customHeight="1" x14ac:dyDescent="0.15">
      <c r="A63" s="11" t="s">
        <v>54</v>
      </c>
      <c r="B63" s="12">
        <f t="shared" si="43"/>
        <v>633</v>
      </c>
      <c r="C63" s="12">
        <f t="shared" si="43"/>
        <v>628</v>
      </c>
      <c r="D63" s="13">
        <f t="shared" si="40"/>
        <v>1261</v>
      </c>
      <c r="E63" s="13">
        <v>61</v>
      </c>
      <c r="F63" s="13">
        <v>48</v>
      </c>
      <c r="G63" s="13">
        <f t="shared" si="10"/>
        <v>109</v>
      </c>
      <c r="H63" s="14">
        <f t="shared" si="31"/>
        <v>9.6366508688783575E-2</v>
      </c>
      <c r="I63" s="14">
        <f t="shared" si="32"/>
        <v>7.6433121019108277E-2</v>
      </c>
      <c r="J63" s="14">
        <f t="shared" si="33"/>
        <v>8.6439333862014273E-2</v>
      </c>
      <c r="K63" s="13">
        <v>441</v>
      </c>
      <c r="L63" s="13">
        <v>389</v>
      </c>
      <c r="M63" s="13">
        <f t="shared" si="11"/>
        <v>830</v>
      </c>
      <c r="N63" s="14">
        <f t="shared" si="34"/>
        <v>0.69668246445497628</v>
      </c>
      <c r="O63" s="14">
        <f t="shared" si="35"/>
        <v>0.61942675159235672</v>
      </c>
      <c r="P63" s="14">
        <f t="shared" si="36"/>
        <v>0.65820777160983346</v>
      </c>
      <c r="Q63" s="13">
        <v>131</v>
      </c>
      <c r="R63" s="13">
        <v>191</v>
      </c>
      <c r="S63" s="13">
        <f t="shared" si="14"/>
        <v>322</v>
      </c>
      <c r="T63" s="14">
        <f t="shared" si="37"/>
        <v>0.20695102685624012</v>
      </c>
      <c r="U63" s="14">
        <f t="shared" si="38"/>
        <v>0.30414012738853502</v>
      </c>
      <c r="V63" s="14">
        <f t="shared" si="39"/>
        <v>0.25535289452815224</v>
      </c>
      <c r="W63" s="11">
        <v>60</v>
      </c>
      <c r="X63" s="11">
        <v>108</v>
      </c>
      <c r="Y63" s="11">
        <f t="shared" si="15"/>
        <v>168</v>
      </c>
      <c r="Z63" s="14">
        <f t="shared" si="18"/>
        <v>9.4786729857819899E-2</v>
      </c>
      <c r="AA63" s="14">
        <f t="shared" si="19"/>
        <v>0.17197452229299362</v>
      </c>
      <c r="AB63" s="14">
        <f t="shared" si="20"/>
        <v>0.13322759714512292</v>
      </c>
    </row>
    <row r="64" spans="1:28" s="5" customFormat="1" ht="28.5" customHeight="1" x14ac:dyDescent="0.15">
      <c r="A64" s="11" t="s">
        <v>55</v>
      </c>
      <c r="B64" s="12">
        <f t="shared" si="43"/>
        <v>1528</v>
      </c>
      <c r="C64" s="12">
        <f t="shared" si="43"/>
        <v>1585</v>
      </c>
      <c r="D64" s="13">
        <f t="shared" si="40"/>
        <v>3113</v>
      </c>
      <c r="E64" s="13">
        <v>162</v>
      </c>
      <c r="F64" s="13">
        <v>180</v>
      </c>
      <c r="G64" s="13">
        <f t="shared" si="10"/>
        <v>342</v>
      </c>
      <c r="H64" s="14">
        <f t="shared" si="31"/>
        <v>0.10602094240837696</v>
      </c>
      <c r="I64" s="14">
        <f t="shared" si="32"/>
        <v>0.11356466876971609</v>
      </c>
      <c r="J64" s="14">
        <f t="shared" si="33"/>
        <v>0.10986186957918406</v>
      </c>
      <c r="K64" s="13">
        <v>1098</v>
      </c>
      <c r="L64" s="13">
        <v>1069</v>
      </c>
      <c r="M64" s="13">
        <f t="shared" si="11"/>
        <v>2167</v>
      </c>
      <c r="N64" s="14">
        <f t="shared" si="34"/>
        <v>0.71858638743455494</v>
      </c>
      <c r="O64" s="14">
        <f t="shared" si="35"/>
        <v>0.67444794952681386</v>
      </c>
      <c r="P64" s="14">
        <f t="shared" si="36"/>
        <v>0.69611307420494695</v>
      </c>
      <c r="Q64" s="13">
        <v>268</v>
      </c>
      <c r="R64" s="13">
        <v>336</v>
      </c>
      <c r="S64" s="13">
        <f t="shared" si="14"/>
        <v>604</v>
      </c>
      <c r="T64" s="14">
        <f t="shared" si="37"/>
        <v>0.17539267015706805</v>
      </c>
      <c r="U64" s="14">
        <f t="shared" si="38"/>
        <v>0.21198738170347003</v>
      </c>
      <c r="V64" s="14">
        <f t="shared" si="39"/>
        <v>0.19402505621586894</v>
      </c>
      <c r="W64" s="11">
        <v>130</v>
      </c>
      <c r="X64" s="11">
        <v>169</v>
      </c>
      <c r="Y64" s="11">
        <f t="shared" si="15"/>
        <v>299</v>
      </c>
      <c r="Z64" s="14">
        <f t="shared" si="18"/>
        <v>8.5078534031413619E-2</v>
      </c>
      <c r="AA64" s="14">
        <f t="shared" si="19"/>
        <v>0.10662460567823344</v>
      </c>
      <c r="AB64" s="14">
        <f t="shared" si="20"/>
        <v>9.604882749759075E-2</v>
      </c>
    </row>
    <row r="65" spans="1:28" s="5" customFormat="1" ht="28.5" customHeight="1" x14ac:dyDescent="0.15">
      <c r="A65" s="11" t="s">
        <v>56</v>
      </c>
      <c r="B65" s="12">
        <f t="shared" si="43"/>
        <v>1285</v>
      </c>
      <c r="C65" s="12">
        <f t="shared" si="43"/>
        <v>1322</v>
      </c>
      <c r="D65" s="13">
        <f t="shared" si="40"/>
        <v>2607</v>
      </c>
      <c r="E65" s="13">
        <v>135</v>
      </c>
      <c r="F65" s="13">
        <v>145</v>
      </c>
      <c r="G65" s="13">
        <f>E65+F65</f>
        <v>280</v>
      </c>
      <c r="H65" s="14">
        <f t="shared" si="31"/>
        <v>0.10505836575875487</v>
      </c>
      <c r="I65" s="14">
        <f t="shared" si="32"/>
        <v>0.10968229954614221</v>
      </c>
      <c r="J65" s="14">
        <f t="shared" si="33"/>
        <v>0.10740314537782893</v>
      </c>
      <c r="K65" s="13">
        <v>848</v>
      </c>
      <c r="L65" s="13">
        <v>827</v>
      </c>
      <c r="M65" s="13">
        <f t="shared" si="11"/>
        <v>1675</v>
      </c>
      <c r="N65" s="14">
        <f t="shared" si="34"/>
        <v>0.65992217898832684</v>
      </c>
      <c r="O65" s="14">
        <f t="shared" si="35"/>
        <v>0.62556732223903178</v>
      </c>
      <c r="P65" s="14">
        <f t="shared" si="36"/>
        <v>0.64250095895665515</v>
      </c>
      <c r="Q65" s="13">
        <v>302</v>
      </c>
      <c r="R65" s="13">
        <v>350</v>
      </c>
      <c r="S65" s="13">
        <f t="shared" si="14"/>
        <v>652</v>
      </c>
      <c r="T65" s="14">
        <f t="shared" si="37"/>
        <v>0.23501945525291829</v>
      </c>
      <c r="U65" s="14">
        <f t="shared" si="38"/>
        <v>0.264750378214826</v>
      </c>
      <c r="V65" s="14">
        <f t="shared" si="39"/>
        <v>0.25009589566551593</v>
      </c>
      <c r="W65" s="11">
        <v>138</v>
      </c>
      <c r="X65" s="11">
        <v>188</v>
      </c>
      <c r="Y65" s="11">
        <f t="shared" si="15"/>
        <v>326</v>
      </c>
      <c r="Z65" s="14">
        <f t="shared" si="18"/>
        <v>0.10739299610894941</v>
      </c>
      <c r="AA65" s="14">
        <f t="shared" si="19"/>
        <v>0.14220877458396369</v>
      </c>
      <c r="AB65" s="14">
        <f t="shared" si="20"/>
        <v>0.12504794783275797</v>
      </c>
    </row>
    <row r="66" spans="1:28" s="5" customFormat="1" ht="28.5" customHeight="1" x14ac:dyDescent="0.15">
      <c r="A66" s="15" t="s">
        <v>57</v>
      </c>
      <c r="B66" s="16">
        <f t="shared" si="43"/>
        <v>1323</v>
      </c>
      <c r="C66" s="16">
        <f t="shared" si="43"/>
        <v>1351</v>
      </c>
      <c r="D66" s="17">
        <f t="shared" si="40"/>
        <v>2674</v>
      </c>
      <c r="E66" s="17">
        <v>142</v>
      </c>
      <c r="F66" s="17">
        <v>126</v>
      </c>
      <c r="G66" s="17">
        <f t="shared" si="10"/>
        <v>268</v>
      </c>
      <c r="H66" s="18">
        <f t="shared" si="31"/>
        <v>0.10733182161753591</v>
      </c>
      <c r="I66" s="18">
        <f t="shared" si="32"/>
        <v>9.3264248704663211E-2</v>
      </c>
      <c r="J66" s="18">
        <f t="shared" si="33"/>
        <v>0.10022438294689603</v>
      </c>
      <c r="K66" s="17">
        <v>891</v>
      </c>
      <c r="L66" s="17">
        <v>848</v>
      </c>
      <c r="M66" s="17">
        <f t="shared" si="11"/>
        <v>1739</v>
      </c>
      <c r="N66" s="18">
        <f t="shared" si="34"/>
        <v>0.67346938775510201</v>
      </c>
      <c r="O66" s="18">
        <f t="shared" si="35"/>
        <v>0.62768319763138414</v>
      </c>
      <c r="P66" s="18">
        <f t="shared" si="36"/>
        <v>0.65033657442034409</v>
      </c>
      <c r="Q66" s="17">
        <v>290</v>
      </c>
      <c r="R66" s="17">
        <v>377</v>
      </c>
      <c r="S66" s="17">
        <f t="shared" si="14"/>
        <v>667</v>
      </c>
      <c r="T66" s="18">
        <f t="shared" si="37"/>
        <v>0.21919879062736206</v>
      </c>
      <c r="U66" s="18">
        <f t="shared" si="38"/>
        <v>0.27905255366395265</v>
      </c>
      <c r="V66" s="18">
        <f t="shared" si="39"/>
        <v>0.2494390426327599</v>
      </c>
      <c r="W66" s="31">
        <v>162</v>
      </c>
      <c r="X66" s="31">
        <v>210</v>
      </c>
      <c r="Y66" s="31">
        <f t="shared" si="15"/>
        <v>372</v>
      </c>
      <c r="Z66" s="18">
        <f t="shared" si="18"/>
        <v>0.12244897959183673</v>
      </c>
      <c r="AA66" s="18">
        <f t="shared" si="19"/>
        <v>0.15544041450777202</v>
      </c>
      <c r="AB66" s="18">
        <f t="shared" si="20"/>
        <v>0.13911742707554225</v>
      </c>
    </row>
    <row r="67" spans="1:28" s="67" customFormat="1" ht="28.5" customHeight="1" x14ac:dyDescent="0.15">
      <c r="A67" s="64" t="s">
        <v>103</v>
      </c>
      <c r="B67" s="65">
        <f>B61+B62+B63+B64+B65+B66</f>
        <v>7350</v>
      </c>
      <c r="C67" s="65">
        <f>C61+C62+C63+C64+C65+C66</f>
        <v>7308</v>
      </c>
      <c r="D67" s="68">
        <f t="shared" si="40"/>
        <v>14658</v>
      </c>
      <c r="E67" s="65">
        <f>E61+E62+E63+E64+E65+E66</f>
        <v>744</v>
      </c>
      <c r="F67" s="65">
        <f>F61+F62+F63+F64+F65+F66</f>
        <v>728</v>
      </c>
      <c r="G67" s="68">
        <f t="shared" si="10"/>
        <v>1472</v>
      </c>
      <c r="H67" s="66">
        <f t="shared" si="31"/>
        <v>0.10122448979591837</v>
      </c>
      <c r="I67" s="66">
        <f t="shared" si="32"/>
        <v>9.9616858237547887E-2</v>
      </c>
      <c r="J67" s="66">
        <f t="shared" si="33"/>
        <v>0.10042297721380816</v>
      </c>
      <c r="K67" s="65">
        <f>K61+K62+K63+K64+K65+K66</f>
        <v>5021</v>
      </c>
      <c r="L67" s="65">
        <f>L61+L62+L63+L64+L65+L66</f>
        <v>4600</v>
      </c>
      <c r="M67" s="68">
        <f t="shared" si="11"/>
        <v>9621</v>
      </c>
      <c r="N67" s="66">
        <f t="shared" si="34"/>
        <v>0.68312925170068028</v>
      </c>
      <c r="O67" s="66">
        <f t="shared" si="35"/>
        <v>0.62944718117131915</v>
      </c>
      <c r="P67" s="66">
        <f t="shared" si="36"/>
        <v>0.65636512484650023</v>
      </c>
      <c r="Q67" s="65">
        <f>Q61+Q62+Q63+Q64+Q65+Q66</f>
        <v>1585</v>
      </c>
      <c r="R67" s="65">
        <f>R61+R62+R63+R64+R65+R66</f>
        <v>1980</v>
      </c>
      <c r="S67" s="68">
        <f t="shared" si="14"/>
        <v>3565</v>
      </c>
      <c r="T67" s="66">
        <f t="shared" si="37"/>
        <v>0.21564625850340136</v>
      </c>
      <c r="U67" s="66">
        <f t="shared" si="38"/>
        <v>0.27093596059113301</v>
      </c>
      <c r="V67" s="66">
        <f t="shared" si="39"/>
        <v>0.24321189793969164</v>
      </c>
      <c r="W67" s="64">
        <f>W61+W62+W63+W64+W65+W66</f>
        <v>748</v>
      </c>
      <c r="X67" s="64">
        <f>X61+X62+X63+X64+X65+X66</f>
        <v>1053</v>
      </c>
      <c r="Y67" s="64">
        <f t="shared" si="15"/>
        <v>1801</v>
      </c>
      <c r="Z67" s="66">
        <f t="shared" si="18"/>
        <v>0.1017687074829932</v>
      </c>
      <c r="AA67" s="66">
        <f t="shared" si="19"/>
        <v>0.14408866995073891</v>
      </c>
      <c r="AB67" s="66">
        <f t="shared" si="20"/>
        <v>0.12286805839814435</v>
      </c>
    </row>
    <row r="68" spans="1:28" s="5" customFormat="1" ht="28.5" customHeight="1" x14ac:dyDescent="0.15">
      <c r="A68" s="23" t="s">
        <v>58</v>
      </c>
      <c r="B68" s="24">
        <f>E68+K68+Q68</f>
        <v>177</v>
      </c>
      <c r="C68" s="24">
        <f>F68+L68+R68</f>
        <v>202</v>
      </c>
      <c r="D68" s="25">
        <f t="shared" si="40"/>
        <v>379</v>
      </c>
      <c r="E68" s="26">
        <v>27</v>
      </c>
      <c r="F68" s="26">
        <v>34</v>
      </c>
      <c r="G68" s="25">
        <f t="shared" si="10"/>
        <v>61</v>
      </c>
      <c r="H68" s="27">
        <f t="shared" si="31"/>
        <v>0.15254237288135594</v>
      </c>
      <c r="I68" s="27">
        <f t="shared" si="32"/>
        <v>0.16831683168316833</v>
      </c>
      <c r="J68" s="27">
        <f t="shared" si="33"/>
        <v>0.16094986807387862</v>
      </c>
      <c r="K68" s="26">
        <v>102</v>
      </c>
      <c r="L68" s="26">
        <v>100</v>
      </c>
      <c r="M68" s="25">
        <f t="shared" si="11"/>
        <v>202</v>
      </c>
      <c r="N68" s="27">
        <f t="shared" si="34"/>
        <v>0.57627118644067798</v>
      </c>
      <c r="O68" s="27">
        <f t="shared" si="35"/>
        <v>0.49504950495049505</v>
      </c>
      <c r="P68" s="27">
        <f t="shared" si="36"/>
        <v>0.53298153034300788</v>
      </c>
      <c r="Q68" s="26">
        <v>48</v>
      </c>
      <c r="R68" s="26">
        <v>68</v>
      </c>
      <c r="S68" s="25">
        <f t="shared" si="14"/>
        <v>116</v>
      </c>
      <c r="T68" s="27">
        <f t="shared" si="37"/>
        <v>0.2711864406779661</v>
      </c>
      <c r="U68" s="27">
        <f t="shared" si="38"/>
        <v>0.33663366336633666</v>
      </c>
      <c r="V68" s="27">
        <f t="shared" si="39"/>
        <v>0.30606860158311344</v>
      </c>
      <c r="W68" s="35">
        <v>20</v>
      </c>
      <c r="X68" s="35">
        <v>42</v>
      </c>
      <c r="Y68" s="35">
        <f t="shared" si="15"/>
        <v>62</v>
      </c>
      <c r="Z68" s="27">
        <f t="shared" si="18"/>
        <v>0.11299435028248588</v>
      </c>
      <c r="AA68" s="27">
        <f t="shared" si="19"/>
        <v>0.20792079207920791</v>
      </c>
      <c r="AB68" s="27">
        <f t="shared" si="20"/>
        <v>0.16358839050131926</v>
      </c>
    </row>
    <row r="69" spans="1:28" s="5" customFormat="1" ht="28.5" customHeight="1" x14ac:dyDescent="0.15">
      <c r="A69" s="15" t="s">
        <v>59</v>
      </c>
      <c r="B69" s="16">
        <f>E69+K69+Q69</f>
        <v>574</v>
      </c>
      <c r="C69" s="16">
        <f>F69+L69+R69</f>
        <v>538</v>
      </c>
      <c r="D69" s="17">
        <f t="shared" si="40"/>
        <v>1112</v>
      </c>
      <c r="E69" s="17">
        <v>127</v>
      </c>
      <c r="F69" s="17">
        <v>81</v>
      </c>
      <c r="G69" s="17">
        <f t="shared" si="10"/>
        <v>208</v>
      </c>
      <c r="H69" s="18">
        <f t="shared" si="31"/>
        <v>0.22125435540069685</v>
      </c>
      <c r="I69" s="18">
        <f t="shared" si="32"/>
        <v>0.15055762081784388</v>
      </c>
      <c r="J69" s="18">
        <f t="shared" si="33"/>
        <v>0.18705035971223022</v>
      </c>
      <c r="K69" s="17">
        <v>349</v>
      </c>
      <c r="L69" s="17">
        <v>340</v>
      </c>
      <c r="M69" s="17">
        <f t="shared" si="11"/>
        <v>689</v>
      </c>
      <c r="N69" s="18">
        <f t="shared" si="34"/>
        <v>0.60801393728222997</v>
      </c>
      <c r="O69" s="18">
        <f t="shared" si="35"/>
        <v>0.63197026022304836</v>
      </c>
      <c r="P69" s="18">
        <f t="shared" si="36"/>
        <v>0.61960431654676262</v>
      </c>
      <c r="Q69" s="17">
        <v>98</v>
      </c>
      <c r="R69" s="17">
        <v>117</v>
      </c>
      <c r="S69" s="17">
        <f t="shared" si="14"/>
        <v>215</v>
      </c>
      <c r="T69" s="18">
        <f t="shared" si="37"/>
        <v>0.17073170731707318</v>
      </c>
      <c r="U69" s="18">
        <f t="shared" si="38"/>
        <v>0.21747211895910781</v>
      </c>
      <c r="V69" s="18">
        <f t="shared" si="39"/>
        <v>0.19334532374100719</v>
      </c>
      <c r="W69" s="31">
        <v>38</v>
      </c>
      <c r="X69" s="31">
        <v>50</v>
      </c>
      <c r="Y69" s="31">
        <f t="shared" si="15"/>
        <v>88</v>
      </c>
      <c r="Z69" s="18">
        <f t="shared" si="18"/>
        <v>6.6202090592334492E-2</v>
      </c>
      <c r="AA69" s="18">
        <f t="shared" si="19"/>
        <v>9.2936802973977689E-2</v>
      </c>
      <c r="AB69" s="18">
        <f t="shared" si="20"/>
        <v>7.9136690647482008E-2</v>
      </c>
    </row>
    <row r="70" spans="1:28" s="67" customFormat="1" ht="28.5" customHeight="1" x14ac:dyDescent="0.15">
      <c r="A70" s="64" t="s">
        <v>104</v>
      </c>
      <c r="B70" s="65">
        <f>B68+B69</f>
        <v>751</v>
      </c>
      <c r="C70" s="65">
        <f>C68+C69</f>
        <v>740</v>
      </c>
      <c r="D70" s="65">
        <f>B70+C70</f>
        <v>1491</v>
      </c>
      <c r="E70" s="65">
        <f>E68+E69</f>
        <v>154</v>
      </c>
      <c r="F70" s="65">
        <f>F68+F69</f>
        <v>115</v>
      </c>
      <c r="G70" s="65">
        <f t="shared" ref="G70:G116" si="44">E70+F70</f>
        <v>269</v>
      </c>
      <c r="H70" s="66">
        <f t="shared" si="31"/>
        <v>0.20505992010652463</v>
      </c>
      <c r="I70" s="66">
        <f t="shared" si="32"/>
        <v>0.1554054054054054</v>
      </c>
      <c r="J70" s="66">
        <f t="shared" si="33"/>
        <v>0.18041582830315225</v>
      </c>
      <c r="K70" s="65">
        <f>K68+K69</f>
        <v>451</v>
      </c>
      <c r="L70" s="65">
        <f>L68+L69</f>
        <v>440</v>
      </c>
      <c r="M70" s="65">
        <f t="shared" ref="M70:M116" si="45">K70+L70</f>
        <v>891</v>
      </c>
      <c r="N70" s="66">
        <f t="shared" si="34"/>
        <v>0.60053262316910783</v>
      </c>
      <c r="O70" s="66">
        <f t="shared" si="35"/>
        <v>0.59459459459459463</v>
      </c>
      <c r="P70" s="66">
        <f t="shared" si="36"/>
        <v>0.59758551307847085</v>
      </c>
      <c r="Q70" s="65">
        <f>Q68+Q69</f>
        <v>146</v>
      </c>
      <c r="R70" s="65">
        <f>R68+R69</f>
        <v>185</v>
      </c>
      <c r="S70" s="65">
        <f t="shared" ref="S70:S115" si="46">Q70+R70</f>
        <v>331</v>
      </c>
      <c r="T70" s="66">
        <f t="shared" si="37"/>
        <v>0.19440745672436752</v>
      </c>
      <c r="U70" s="66">
        <f t="shared" si="38"/>
        <v>0.25</v>
      </c>
      <c r="V70" s="66">
        <f t="shared" si="39"/>
        <v>0.22199865861837692</v>
      </c>
      <c r="W70" s="64">
        <f>W68+W69</f>
        <v>58</v>
      </c>
      <c r="X70" s="64">
        <f>X68+X69</f>
        <v>92</v>
      </c>
      <c r="Y70" s="64">
        <f t="shared" si="15"/>
        <v>150</v>
      </c>
      <c r="Z70" s="66">
        <f t="shared" si="18"/>
        <v>7.7230359520639141E-2</v>
      </c>
      <c r="AA70" s="66">
        <f t="shared" si="19"/>
        <v>0.12432432432432433</v>
      </c>
      <c r="AB70" s="66">
        <f t="shared" si="20"/>
        <v>0.1006036217303823</v>
      </c>
    </row>
    <row r="71" spans="1:28" s="5" customFormat="1" ht="28.5" customHeight="1" x14ac:dyDescent="0.15">
      <c r="A71" s="28" t="s">
        <v>60</v>
      </c>
      <c r="B71" s="20">
        <f t="shared" ref="B71:B89" si="47">E71+K71+Q71</f>
        <v>340</v>
      </c>
      <c r="C71" s="20">
        <f t="shared" ref="C71:C89" si="48">F71+L71+R71</f>
        <v>321</v>
      </c>
      <c r="D71" s="21">
        <f>B71+C71</f>
        <v>661</v>
      </c>
      <c r="E71" s="21">
        <v>76</v>
      </c>
      <c r="F71" s="21">
        <v>45</v>
      </c>
      <c r="G71" s="21">
        <f t="shared" si="44"/>
        <v>121</v>
      </c>
      <c r="H71" s="29">
        <f t="shared" si="31"/>
        <v>0.22352941176470589</v>
      </c>
      <c r="I71" s="29">
        <f t="shared" si="32"/>
        <v>0.14018691588785046</v>
      </c>
      <c r="J71" s="29">
        <f t="shared" si="33"/>
        <v>0.18305597579425115</v>
      </c>
      <c r="K71" s="21">
        <v>210</v>
      </c>
      <c r="L71" s="21">
        <v>215</v>
      </c>
      <c r="M71" s="21">
        <f t="shared" si="45"/>
        <v>425</v>
      </c>
      <c r="N71" s="29">
        <f t="shared" si="34"/>
        <v>0.61764705882352944</v>
      </c>
      <c r="O71" s="29">
        <f t="shared" si="35"/>
        <v>0.66978193146417442</v>
      </c>
      <c r="P71" s="29">
        <f t="shared" si="36"/>
        <v>0.642965204236006</v>
      </c>
      <c r="Q71" s="21">
        <v>54</v>
      </c>
      <c r="R71" s="21">
        <v>61</v>
      </c>
      <c r="S71" s="21">
        <f t="shared" si="46"/>
        <v>115</v>
      </c>
      <c r="T71" s="29">
        <f t="shared" si="37"/>
        <v>0.1588235294117647</v>
      </c>
      <c r="U71" s="29">
        <f t="shared" si="38"/>
        <v>0.19003115264797507</v>
      </c>
      <c r="V71" s="29">
        <f t="shared" si="39"/>
        <v>0.17397881996974282</v>
      </c>
      <c r="W71" s="28">
        <v>25</v>
      </c>
      <c r="X71" s="28">
        <v>31</v>
      </c>
      <c r="Y71" s="28">
        <f t="shared" ref="Y71:Y116" si="49">W71+X71</f>
        <v>56</v>
      </c>
      <c r="Z71" s="29">
        <f t="shared" si="18"/>
        <v>7.3529411764705885E-2</v>
      </c>
      <c r="AA71" s="29">
        <f t="shared" si="19"/>
        <v>9.657320872274143E-2</v>
      </c>
      <c r="AB71" s="29">
        <f t="shared" si="20"/>
        <v>8.4720121028744322E-2</v>
      </c>
    </row>
    <row r="72" spans="1:28" s="5" customFormat="1" ht="28.5" customHeight="1" x14ac:dyDescent="0.15">
      <c r="A72" s="19" t="s">
        <v>61</v>
      </c>
      <c r="B72" s="20">
        <f t="shared" si="47"/>
        <v>295</v>
      </c>
      <c r="C72" s="20">
        <f t="shared" si="48"/>
        <v>285</v>
      </c>
      <c r="D72" s="21">
        <f t="shared" si="40"/>
        <v>580</v>
      </c>
      <c r="E72" s="30">
        <v>31</v>
      </c>
      <c r="F72" s="30">
        <v>28</v>
      </c>
      <c r="G72" s="21">
        <f t="shared" si="44"/>
        <v>59</v>
      </c>
      <c r="H72" s="22">
        <f t="shared" si="31"/>
        <v>0.10508474576271186</v>
      </c>
      <c r="I72" s="22">
        <f t="shared" si="32"/>
        <v>9.8245614035087719E-2</v>
      </c>
      <c r="J72" s="22">
        <f t="shared" si="33"/>
        <v>0.10172413793103448</v>
      </c>
      <c r="K72" s="30">
        <v>186</v>
      </c>
      <c r="L72" s="30">
        <v>170</v>
      </c>
      <c r="M72" s="21">
        <f t="shared" si="45"/>
        <v>356</v>
      </c>
      <c r="N72" s="22">
        <f t="shared" si="34"/>
        <v>0.63050847457627124</v>
      </c>
      <c r="O72" s="22">
        <f t="shared" si="35"/>
        <v>0.59649122807017541</v>
      </c>
      <c r="P72" s="22">
        <f t="shared" si="36"/>
        <v>0.61379310344827587</v>
      </c>
      <c r="Q72" s="30">
        <v>78</v>
      </c>
      <c r="R72" s="30">
        <v>87</v>
      </c>
      <c r="S72" s="21">
        <f t="shared" si="46"/>
        <v>165</v>
      </c>
      <c r="T72" s="22">
        <f t="shared" si="37"/>
        <v>0.26440677966101694</v>
      </c>
      <c r="U72" s="22">
        <f t="shared" si="38"/>
        <v>0.30526315789473685</v>
      </c>
      <c r="V72" s="22">
        <f t="shared" si="39"/>
        <v>0.28448275862068967</v>
      </c>
      <c r="W72" s="19">
        <v>40</v>
      </c>
      <c r="X72" s="19">
        <v>46</v>
      </c>
      <c r="Y72" s="19">
        <f t="shared" si="49"/>
        <v>86</v>
      </c>
      <c r="Z72" s="22">
        <f t="shared" ref="Z72:AB116" si="50">W72/B72</f>
        <v>0.13559322033898305</v>
      </c>
      <c r="AA72" s="22">
        <f t="shared" si="50"/>
        <v>0.16140350877192983</v>
      </c>
      <c r="AB72" s="22">
        <f t="shared" si="50"/>
        <v>0.14827586206896551</v>
      </c>
    </row>
    <row r="73" spans="1:28" s="5" customFormat="1" ht="28.5" customHeight="1" x14ac:dyDescent="0.15">
      <c r="A73" s="23" t="s">
        <v>109</v>
      </c>
      <c r="B73" s="24">
        <f t="shared" si="47"/>
        <v>892</v>
      </c>
      <c r="C73" s="24">
        <f t="shared" si="48"/>
        <v>830</v>
      </c>
      <c r="D73" s="25">
        <f t="shared" si="40"/>
        <v>1722</v>
      </c>
      <c r="E73" s="26">
        <v>162</v>
      </c>
      <c r="F73" s="26">
        <v>149</v>
      </c>
      <c r="G73" s="25">
        <f t="shared" si="44"/>
        <v>311</v>
      </c>
      <c r="H73" s="27">
        <f t="shared" si="31"/>
        <v>0.18161434977578475</v>
      </c>
      <c r="I73" s="27">
        <f t="shared" si="32"/>
        <v>0.17951807228915662</v>
      </c>
      <c r="J73" s="27">
        <f t="shared" si="33"/>
        <v>0.18060394889663181</v>
      </c>
      <c r="K73" s="26">
        <v>557</v>
      </c>
      <c r="L73" s="26">
        <v>479</v>
      </c>
      <c r="M73" s="25">
        <f t="shared" si="45"/>
        <v>1036</v>
      </c>
      <c r="N73" s="27">
        <f t="shared" si="34"/>
        <v>0.62443946188340804</v>
      </c>
      <c r="O73" s="27">
        <f t="shared" si="35"/>
        <v>0.57710843373493981</v>
      </c>
      <c r="P73" s="27">
        <f t="shared" si="36"/>
        <v>0.60162601626016265</v>
      </c>
      <c r="Q73" s="26">
        <v>173</v>
      </c>
      <c r="R73" s="26">
        <v>202</v>
      </c>
      <c r="S73" s="25">
        <f t="shared" si="46"/>
        <v>375</v>
      </c>
      <c r="T73" s="27">
        <f t="shared" si="37"/>
        <v>0.19394618834080718</v>
      </c>
      <c r="U73" s="27">
        <f t="shared" si="38"/>
        <v>0.2433734939759036</v>
      </c>
      <c r="V73" s="27">
        <f t="shared" si="39"/>
        <v>0.21777003484320556</v>
      </c>
      <c r="W73" s="35">
        <v>79</v>
      </c>
      <c r="X73" s="35">
        <v>89</v>
      </c>
      <c r="Y73" s="35">
        <f t="shared" si="49"/>
        <v>168</v>
      </c>
      <c r="Z73" s="27">
        <f t="shared" si="50"/>
        <v>8.856502242152467E-2</v>
      </c>
      <c r="AA73" s="27">
        <f t="shared" si="50"/>
        <v>0.10722891566265061</v>
      </c>
      <c r="AB73" s="27">
        <f t="shared" si="50"/>
        <v>9.7560975609756101E-2</v>
      </c>
    </row>
    <row r="74" spans="1:28" s="5" customFormat="1" ht="28.5" customHeight="1" x14ac:dyDescent="0.15">
      <c r="A74" s="11" t="s">
        <v>110</v>
      </c>
      <c r="B74" s="12">
        <f t="shared" si="47"/>
        <v>547</v>
      </c>
      <c r="C74" s="12">
        <f t="shared" si="48"/>
        <v>519</v>
      </c>
      <c r="D74" s="13">
        <f t="shared" si="40"/>
        <v>1066</v>
      </c>
      <c r="E74" s="13">
        <v>75</v>
      </c>
      <c r="F74" s="13">
        <v>50</v>
      </c>
      <c r="G74" s="13">
        <f t="shared" si="44"/>
        <v>125</v>
      </c>
      <c r="H74" s="14">
        <f t="shared" si="31"/>
        <v>0.13711151736745886</v>
      </c>
      <c r="I74" s="14">
        <f t="shared" ref="I74:J76" si="51">F74/C74</f>
        <v>9.6339113680154145E-2</v>
      </c>
      <c r="J74" s="14">
        <f t="shared" si="51"/>
        <v>0.11726078799249531</v>
      </c>
      <c r="K74" s="13">
        <v>312</v>
      </c>
      <c r="L74" s="13">
        <v>288</v>
      </c>
      <c r="M74" s="13">
        <f t="shared" si="45"/>
        <v>600</v>
      </c>
      <c r="N74" s="14">
        <f t="shared" ref="N74:P76" si="52">K74/B74</f>
        <v>0.57038391224862883</v>
      </c>
      <c r="O74" s="14">
        <f t="shared" si="52"/>
        <v>0.55491329479768781</v>
      </c>
      <c r="P74" s="14">
        <f t="shared" si="52"/>
        <v>0.56285178236397748</v>
      </c>
      <c r="Q74" s="13">
        <v>160</v>
      </c>
      <c r="R74" s="13">
        <v>181</v>
      </c>
      <c r="S74" s="13">
        <f t="shared" si="46"/>
        <v>341</v>
      </c>
      <c r="T74" s="14">
        <f t="shared" ref="T74:V76" si="53">Q74/B74</f>
        <v>0.29250457038391225</v>
      </c>
      <c r="U74" s="14">
        <f t="shared" si="53"/>
        <v>0.34874759152215801</v>
      </c>
      <c r="V74" s="14">
        <f t="shared" si="53"/>
        <v>0.31988742964352718</v>
      </c>
      <c r="W74" s="11">
        <v>76</v>
      </c>
      <c r="X74" s="11">
        <v>78</v>
      </c>
      <c r="Y74" s="11">
        <f t="shared" si="49"/>
        <v>154</v>
      </c>
      <c r="Z74" s="14">
        <f t="shared" si="50"/>
        <v>0.13893967093235832</v>
      </c>
      <c r="AA74" s="14">
        <f t="shared" si="50"/>
        <v>0.15028901734104047</v>
      </c>
      <c r="AB74" s="14">
        <f t="shared" si="50"/>
        <v>0.14446529080675422</v>
      </c>
    </row>
    <row r="75" spans="1:28" s="5" customFormat="1" ht="28.5" customHeight="1" x14ac:dyDescent="0.15">
      <c r="A75" s="28" t="s">
        <v>111</v>
      </c>
      <c r="B75" s="16">
        <f t="shared" si="47"/>
        <v>139</v>
      </c>
      <c r="C75" s="16">
        <f t="shared" si="48"/>
        <v>131</v>
      </c>
      <c r="D75" s="17">
        <f t="shared" si="40"/>
        <v>270</v>
      </c>
      <c r="E75" s="17">
        <v>8</v>
      </c>
      <c r="F75" s="17">
        <v>21</v>
      </c>
      <c r="G75" s="17">
        <f t="shared" si="44"/>
        <v>29</v>
      </c>
      <c r="H75" s="18">
        <f t="shared" si="31"/>
        <v>5.7553956834532377E-2</v>
      </c>
      <c r="I75" s="18">
        <f t="shared" si="51"/>
        <v>0.16030534351145037</v>
      </c>
      <c r="J75" s="18">
        <f t="shared" si="51"/>
        <v>0.10740740740740741</v>
      </c>
      <c r="K75" s="17">
        <v>93</v>
      </c>
      <c r="L75" s="17">
        <v>68</v>
      </c>
      <c r="M75" s="17">
        <f t="shared" si="45"/>
        <v>161</v>
      </c>
      <c r="N75" s="18">
        <f t="shared" si="52"/>
        <v>0.6690647482014388</v>
      </c>
      <c r="O75" s="18">
        <f t="shared" si="52"/>
        <v>0.51908396946564883</v>
      </c>
      <c r="P75" s="18">
        <f t="shared" si="52"/>
        <v>0.59629629629629632</v>
      </c>
      <c r="Q75" s="17">
        <v>38</v>
      </c>
      <c r="R75" s="17">
        <v>42</v>
      </c>
      <c r="S75" s="17">
        <f t="shared" si="46"/>
        <v>80</v>
      </c>
      <c r="T75" s="18">
        <f t="shared" si="53"/>
        <v>0.2733812949640288</v>
      </c>
      <c r="U75" s="18">
        <f t="shared" si="53"/>
        <v>0.32061068702290074</v>
      </c>
      <c r="V75" s="18">
        <f t="shared" si="53"/>
        <v>0.29629629629629628</v>
      </c>
      <c r="W75" s="31">
        <v>14</v>
      </c>
      <c r="X75" s="31">
        <v>17</v>
      </c>
      <c r="Y75" s="31">
        <f t="shared" si="49"/>
        <v>31</v>
      </c>
      <c r="Z75" s="18">
        <f t="shared" si="50"/>
        <v>0.10071942446043165</v>
      </c>
      <c r="AA75" s="18">
        <f t="shared" si="50"/>
        <v>0.12977099236641221</v>
      </c>
      <c r="AB75" s="18">
        <f t="shared" si="50"/>
        <v>0.11481481481481481</v>
      </c>
    </row>
    <row r="76" spans="1:28" s="67" customFormat="1" ht="28.5" customHeight="1" x14ac:dyDescent="0.15">
      <c r="A76" s="69" t="s">
        <v>112</v>
      </c>
      <c r="B76" s="70">
        <f>B73+B74+B75</f>
        <v>1578</v>
      </c>
      <c r="C76" s="70">
        <f>C73+C74+C75</f>
        <v>1480</v>
      </c>
      <c r="D76" s="68">
        <f>B76+C76</f>
        <v>3058</v>
      </c>
      <c r="E76" s="70">
        <f>E73+E74+E75</f>
        <v>245</v>
      </c>
      <c r="F76" s="70">
        <f>F73+F74+F75</f>
        <v>220</v>
      </c>
      <c r="G76" s="68">
        <f t="shared" si="44"/>
        <v>465</v>
      </c>
      <c r="H76" s="71">
        <f>E76/B76</f>
        <v>0.15525982256020279</v>
      </c>
      <c r="I76" s="71">
        <f t="shared" si="51"/>
        <v>0.14864864864864866</v>
      </c>
      <c r="J76" s="71">
        <f t="shared" si="51"/>
        <v>0.15206017004578157</v>
      </c>
      <c r="K76" s="70">
        <f>K73+K74+K75</f>
        <v>962</v>
      </c>
      <c r="L76" s="70">
        <f>L73+L74+L75</f>
        <v>835</v>
      </c>
      <c r="M76" s="68">
        <f t="shared" si="45"/>
        <v>1797</v>
      </c>
      <c r="N76" s="71">
        <f t="shared" si="52"/>
        <v>0.60963244613434731</v>
      </c>
      <c r="O76" s="71">
        <f t="shared" si="52"/>
        <v>0.56418918918918914</v>
      </c>
      <c r="P76" s="71">
        <f t="shared" si="52"/>
        <v>0.58763897972531065</v>
      </c>
      <c r="Q76" s="70">
        <f>Q73+Q74+Q75</f>
        <v>371</v>
      </c>
      <c r="R76" s="70">
        <f>R73+R74+R75</f>
        <v>425</v>
      </c>
      <c r="S76" s="68">
        <f t="shared" si="46"/>
        <v>796</v>
      </c>
      <c r="T76" s="71">
        <f t="shared" si="53"/>
        <v>0.23510773130544993</v>
      </c>
      <c r="U76" s="71">
        <f t="shared" si="53"/>
        <v>0.28716216216216217</v>
      </c>
      <c r="V76" s="71">
        <f t="shared" si="53"/>
        <v>0.26030085022890781</v>
      </c>
      <c r="W76" s="64">
        <f>W73+W74+W75</f>
        <v>169</v>
      </c>
      <c r="X76" s="64">
        <f>X73+X74+X75</f>
        <v>184</v>
      </c>
      <c r="Y76" s="64">
        <f t="shared" si="49"/>
        <v>353</v>
      </c>
      <c r="Z76" s="71">
        <f t="shared" si="50"/>
        <v>0.10709759188846642</v>
      </c>
      <c r="AA76" s="71">
        <f t="shared" si="50"/>
        <v>0.12432432432432433</v>
      </c>
      <c r="AB76" s="71">
        <f t="shared" si="50"/>
        <v>0.11543492478744277</v>
      </c>
    </row>
    <row r="77" spans="1:28" s="5" customFormat="1" ht="28.5" customHeight="1" x14ac:dyDescent="0.15">
      <c r="A77" s="19" t="s">
        <v>62</v>
      </c>
      <c r="B77" s="20">
        <f t="shared" si="47"/>
        <v>2056</v>
      </c>
      <c r="C77" s="20">
        <f t="shared" si="48"/>
        <v>1913</v>
      </c>
      <c r="D77" s="21">
        <f t="shared" si="40"/>
        <v>3969</v>
      </c>
      <c r="E77" s="30">
        <v>329</v>
      </c>
      <c r="F77" s="30">
        <v>268</v>
      </c>
      <c r="G77" s="21">
        <f t="shared" si="44"/>
        <v>597</v>
      </c>
      <c r="H77" s="22">
        <f t="shared" ref="H77:H105" si="54">E77/B77</f>
        <v>0.16001945525291827</v>
      </c>
      <c r="I77" s="22">
        <f t="shared" ref="I77:I105" si="55">F77/C77</f>
        <v>0.14009409304756926</v>
      </c>
      <c r="J77" s="22">
        <f t="shared" ref="J77:J105" si="56">G77/D77</f>
        <v>0.15041572184429328</v>
      </c>
      <c r="K77" s="30">
        <v>1301</v>
      </c>
      <c r="L77" s="30">
        <v>1142</v>
      </c>
      <c r="M77" s="21">
        <f t="shared" si="45"/>
        <v>2443</v>
      </c>
      <c r="N77" s="22">
        <f t="shared" ref="N77:N105" si="57">K77/B77</f>
        <v>0.63278210116731515</v>
      </c>
      <c r="O77" s="22">
        <f t="shared" ref="O77:O105" si="58">L77/C77</f>
        <v>0.59696811291165708</v>
      </c>
      <c r="P77" s="22">
        <f>M77/D77</f>
        <v>0.61552028218694887</v>
      </c>
      <c r="Q77" s="30">
        <v>426</v>
      </c>
      <c r="R77" s="30">
        <v>503</v>
      </c>
      <c r="S77" s="21">
        <f t="shared" si="46"/>
        <v>929</v>
      </c>
      <c r="T77" s="22">
        <f t="shared" ref="T77:T105" si="59">Q77/B77</f>
        <v>0.20719844357976655</v>
      </c>
      <c r="U77" s="22">
        <f t="shared" ref="U77:U105" si="60">R77/C77</f>
        <v>0.26293779404077366</v>
      </c>
      <c r="V77" s="22">
        <f t="shared" ref="V77:V105" si="61">S77/D77</f>
        <v>0.23406399596875788</v>
      </c>
      <c r="W77" s="19">
        <v>179</v>
      </c>
      <c r="X77" s="19">
        <v>240</v>
      </c>
      <c r="Y77" s="19">
        <f t="shared" si="49"/>
        <v>419</v>
      </c>
      <c r="Z77" s="22">
        <f t="shared" si="50"/>
        <v>8.7062256809338517E-2</v>
      </c>
      <c r="AA77" s="22">
        <f t="shared" si="50"/>
        <v>0.12545739675901724</v>
      </c>
      <c r="AB77" s="22">
        <f t="shared" si="50"/>
        <v>0.10556815318720081</v>
      </c>
    </row>
    <row r="78" spans="1:28" s="5" customFormat="1" ht="28.5" customHeight="1" x14ac:dyDescent="0.15">
      <c r="A78" s="23" t="s">
        <v>93</v>
      </c>
      <c r="B78" s="24">
        <f t="shared" ref="B78:C80" si="62">E78+K78+Q78</f>
        <v>335</v>
      </c>
      <c r="C78" s="24">
        <f t="shared" si="62"/>
        <v>355</v>
      </c>
      <c r="D78" s="25">
        <f>B78+C78</f>
        <v>690</v>
      </c>
      <c r="E78" s="26">
        <v>65</v>
      </c>
      <c r="F78" s="26">
        <v>69</v>
      </c>
      <c r="G78" s="25">
        <f t="shared" si="44"/>
        <v>134</v>
      </c>
      <c r="H78" s="27">
        <f t="shared" ref="H78:J80" si="63">E78/B78</f>
        <v>0.19402985074626866</v>
      </c>
      <c r="I78" s="27">
        <f t="shared" si="63"/>
        <v>0.19436619718309858</v>
      </c>
      <c r="J78" s="27">
        <f t="shared" si="63"/>
        <v>0.19420289855072465</v>
      </c>
      <c r="K78" s="26">
        <v>212</v>
      </c>
      <c r="L78" s="26">
        <v>210</v>
      </c>
      <c r="M78" s="25">
        <f t="shared" si="45"/>
        <v>422</v>
      </c>
      <c r="N78" s="27">
        <f t="shared" ref="N78:O80" si="64">K78/B78</f>
        <v>0.63283582089552237</v>
      </c>
      <c r="O78" s="27">
        <f t="shared" si="64"/>
        <v>0.59154929577464788</v>
      </c>
      <c r="P78" s="27">
        <f>M78/D78</f>
        <v>0.61159420289855071</v>
      </c>
      <c r="Q78" s="26">
        <v>58</v>
      </c>
      <c r="R78" s="26">
        <v>76</v>
      </c>
      <c r="S78" s="25">
        <f t="shared" si="46"/>
        <v>134</v>
      </c>
      <c r="T78" s="27">
        <f t="shared" ref="T78:V80" si="65">Q78/B78</f>
        <v>0.17313432835820897</v>
      </c>
      <c r="U78" s="27">
        <f t="shared" si="65"/>
        <v>0.21408450704225351</v>
      </c>
      <c r="V78" s="27">
        <f t="shared" si="65"/>
        <v>0.19420289855072465</v>
      </c>
      <c r="W78" s="35">
        <v>25</v>
      </c>
      <c r="X78" s="35">
        <v>39</v>
      </c>
      <c r="Y78" s="35">
        <f t="shared" si="49"/>
        <v>64</v>
      </c>
      <c r="Z78" s="27">
        <f t="shared" si="50"/>
        <v>7.4626865671641784E-2</v>
      </c>
      <c r="AA78" s="27">
        <f t="shared" si="50"/>
        <v>0.10985915492957747</v>
      </c>
      <c r="AB78" s="27">
        <f t="shared" si="50"/>
        <v>9.2753623188405798E-2</v>
      </c>
    </row>
    <row r="79" spans="1:28" s="5" customFormat="1" ht="28.5" customHeight="1" x14ac:dyDescent="0.15">
      <c r="A79" s="11" t="s">
        <v>94</v>
      </c>
      <c r="B79" s="12">
        <f t="shared" si="62"/>
        <v>523</v>
      </c>
      <c r="C79" s="12">
        <f t="shared" si="62"/>
        <v>519</v>
      </c>
      <c r="D79" s="13">
        <f>B79+C79</f>
        <v>1042</v>
      </c>
      <c r="E79" s="13">
        <v>96</v>
      </c>
      <c r="F79" s="13">
        <v>95</v>
      </c>
      <c r="G79" s="13">
        <f t="shared" si="44"/>
        <v>191</v>
      </c>
      <c r="H79" s="14">
        <f t="shared" si="63"/>
        <v>0.1835564053537285</v>
      </c>
      <c r="I79" s="14">
        <f t="shared" si="63"/>
        <v>0.18304431599229287</v>
      </c>
      <c r="J79" s="14">
        <f t="shared" si="63"/>
        <v>0.18330134357005759</v>
      </c>
      <c r="K79" s="13">
        <v>328</v>
      </c>
      <c r="L79" s="13">
        <v>297</v>
      </c>
      <c r="M79" s="13">
        <f t="shared" si="45"/>
        <v>625</v>
      </c>
      <c r="N79" s="14">
        <f t="shared" si="64"/>
        <v>0.62715105162523899</v>
      </c>
      <c r="O79" s="14">
        <f t="shared" si="64"/>
        <v>0.5722543352601156</v>
      </c>
      <c r="P79" s="14">
        <f>M79/D79</f>
        <v>0.59980806142034548</v>
      </c>
      <c r="Q79" s="13">
        <v>99</v>
      </c>
      <c r="R79" s="13">
        <v>127</v>
      </c>
      <c r="S79" s="13">
        <f t="shared" si="46"/>
        <v>226</v>
      </c>
      <c r="T79" s="14">
        <f t="shared" si="65"/>
        <v>0.18929254302103252</v>
      </c>
      <c r="U79" s="14">
        <f t="shared" si="65"/>
        <v>0.24470134874759153</v>
      </c>
      <c r="V79" s="14">
        <f t="shared" si="65"/>
        <v>0.21689059500959693</v>
      </c>
      <c r="W79" s="11">
        <v>42</v>
      </c>
      <c r="X79" s="11">
        <v>50</v>
      </c>
      <c r="Y79" s="11">
        <f t="shared" si="49"/>
        <v>92</v>
      </c>
      <c r="Z79" s="14">
        <f t="shared" si="50"/>
        <v>8.0305927342256209E-2</v>
      </c>
      <c r="AA79" s="14">
        <f t="shared" si="50"/>
        <v>9.6339113680154145E-2</v>
      </c>
      <c r="AB79" s="14">
        <f t="shared" si="50"/>
        <v>8.829174664107485E-2</v>
      </c>
    </row>
    <row r="80" spans="1:28" s="5" customFormat="1" ht="28.5" customHeight="1" x14ac:dyDescent="0.15">
      <c r="A80" s="28" t="s">
        <v>95</v>
      </c>
      <c r="B80" s="20">
        <f t="shared" si="62"/>
        <v>680</v>
      </c>
      <c r="C80" s="20">
        <f t="shared" si="62"/>
        <v>649</v>
      </c>
      <c r="D80" s="21">
        <f>B80+C80</f>
        <v>1329</v>
      </c>
      <c r="E80" s="21">
        <v>105</v>
      </c>
      <c r="F80" s="21">
        <v>86</v>
      </c>
      <c r="G80" s="21">
        <f t="shared" si="44"/>
        <v>191</v>
      </c>
      <c r="H80" s="29">
        <f t="shared" si="63"/>
        <v>0.15441176470588236</v>
      </c>
      <c r="I80" s="29">
        <f t="shared" si="63"/>
        <v>0.13251155624036981</v>
      </c>
      <c r="J80" s="29">
        <f t="shared" si="63"/>
        <v>0.1437170805116629</v>
      </c>
      <c r="K80" s="21">
        <v>444</v>
      </c>
      <c r="L80" s="21">
        <v>407</v>
      </c>
      <c r="M80" s="21">
        <f t="shared" si="45"/>
        <v>851</v>
      </c>
      <c r="N80" s="29">
        <f t="shared" si="64"/>
        <v>0.65294117647058825</v>
      </c>
      <c r="O80" s="29">
        <f t="shared" si="64"/>
        <v>0.6271186440677966</v>
      </c>
      <c r="P80" s="29">
        <f>M80/D80</f>
        <v>0.64033107599699024</v>
      </c>
      <c r="Q80" s="21">
        <v>131</v>
      </c>
      <c r="R80" s="21">
        <v>156</v>
      </c>
      <c r="S80" s="21">
        <f t="shared" si="46"/>
        <v>287</v>
      </c>
      <c r="T80" s="29">
        <f t="shared" si="65"/>
        <v>0.19264705882352942</v>
      </c>
      <c r="U80" s="29">
        <f t="shared" si="65"/>
        <v>0.24036979969183359</v>
      </c>
      <c r="V80" s="29">
        <f t="shared" si="65"/>
        <v>0.21595184349134688</v>
      </c>
      <c r="W80" s="31">
        <v>53</v>
      </c>
      <c r="X80" s="31">
        <v>67</v>
      </c>
      <c r="Y80" s="31">
        <f t="shared" si="49"/>
        <v>120</v>
      </c>
      <c r="Z80" s="29">
        <f t="shared" si="50"/>
        <v>7.7941176470588236E-2</v>
      </c>
      <c r="AA80" s="29">
        <f t="shared" si="50"/>
        <v>0.10323574730354391</v>
      </c>
      <c r="AB80" s="29">
        <f t="shared" si="50"/>
        <v>9.0293453724604969E-2</v>
      </c>
    </row>
    <row r="81" spans="1:28" s="67" customFormat="1" ht="28.5" customHeight="1" x14ac:dyDescent="0.15">
      <c r="A81" s="64" t="s">
        <v>102</v>
      </c>
      <c r="B81" s="70">
        <f>B78+B79+B80</f>
        <v>1538</v>
      </c>
      <c r="C81" s="70">
        <f>C78+C79+C80</f>
        <v>1523</v>
      </c>
      <c r="D81" s="68">
        <f t="shared" si="40"/>
        <v>3061</v>
      </c>
      <c r="E81" s="65">
        <f>E78+E79+E80</f>
        <v>266</v>
      </c>
      <c r="F81" s="65">
        <f>F78+F79+F80</f>
        <v>250</v>
      </c>
      <c r="G81" s="68">
        <f t="shared" si="44"/>
        <v>516</v>
      </c>
      <c r="H81" s="66">
        <f>E81/B81</f>
        <v>0.17295188556566971</v>
      </c>
      <c r="I81" s="66">
        <f t="shared" si="55"/>
        <v>0.16414970453053185</v>
      </c>
      <c r="J81" s="66">
        <f t="shared" si="56"/>
        <v>0.16857236197321138</v>
      </c>
      <c r="K81" s="65">
        <f>K78+K79+K80</f>
        <v>984</v>
      </c>
      <c r="L81" s="65">
        <f>L78+L79+L80</f>
        <v>914</v>
      </c>
      <c r="M81" s="68">
        <f t="shared" si="45"/>
        <v>1898</v>
      </c>
      <c r="N81" s="66">
        <f t="shared" si="57"/>
        <v>0.63979193758127439</v>
      </c>
      <c r="O81" s="66">
        <f t="shared" si="58"/>
        <v>0.60013131976362444</v>
      </c>
      <c r="P81" s="66">
        <f t="shared" ref="P81:P105" si="66">M81/D81</f>
        <v>0.62005880431231619</v>
      </c>
      <c r="Q81" s="65">
        <f>Q78+Q79+Q80</f>
        <v>288</v>
      </c>
      <c r="R81" s="65">
        <f>R78+R79+R80</f>
        <v>359</v>
      </c>
      <c r="S81" s="68">
        <f t="shared" si="46"/>
        <v>647</v>
      </c>
      <c r="T81" s="66">
        <f t="shared" si="59"/>
        <v>0.18725617685305593</v>
      </c>
      <c r="U81" s="66">
        <f t="shared" si="60"/>
        <v>0.23571897570584374</v>
      </c>
      <c r="V81" s="66">
        <f t="shared" si="61"/>
        <v>0.2113688337144724</v>
      </c>
      <c r="W81" s="64">
        <f>W78+W79+W80</f>
        <v>120</v>
      </c>
      <c r="X81" s="64">
        <f>X78+X79+X80</f>
        <v>156</v>
      </c>
      <c r="Y81" s="64">
        <f t="shared" si="49"/>
        <v>276</v>
      </c>
      <c r="Z81" s="66">
        <f t="shared" si="50"/>
        <v>7.8023407022106639E-2</v>
      </c>
      <c r="AA81" s="66">
        <f t="shared" si="50"/>
        <v>0.10242941562705186</v>
      </c>
      <c r="AB81" s="66">
        <f t="shared" si="50"/>
        <v>9.0166612218229331E-2</v>
      </c>
    </row>
    <row r="82" spans="1:28" s="5" customFormat="1" ht="28.5" customHeight="1" x14ac:dyDescent="0.15">
      <c r="A82" s="19" t="s">
        <v>63</v>
      </c>
      <c r="B82" s="20">
        <f>E82+K82+Q82</f>
        <v>153</v>
      </c>
      <c r="C82" s="20">
        <f t="shared" si="48"/>
        <v>175</v>
      </c>
      <c r="D82" s="21">
        <f t="shared" ref="D82:D105" si="67">B82+C82</f>
        <v>328</v>
      </c>
      <c r="E82" s="30">
        <v>35</v>
      </c>
      <c r="F82" s="30">
        <v>25</v>
      </c>
      <c r="G82" s="21">
        <f t="shared" si="44"/>
        <v>60</v>
      </c>
      <c r="H82" s="22">
        <f t="shared" si="54"/>
        <v>0.22875816993464052</v>
      </c>
      <c r="I82" s="22">
        <f t="shared" si="55"/>
        <v>0.14285714285714285</v>
      </c>
      <c r="J82" s="22">
        <f t="shared" si="56"/>
        <v>0.18292682926829268</v>
      </c>
      <c r="K82" s="30">
        <v>81</v>
      </c>
      <c r="L82" s="30">
        <v>95</v>
      </c>
      <c r="M82" s="21">
        <f t="shared" si="45"/>
        <v>176</v>
      </c>
      <c r="N82" s="22">
        <f t="shared" si="57"/>
        <v>0.52941176470588236</v>
      </c>
      <c r="O82" s="22">
        <f t="shared" si="58"/>
        <v>0.54285714285714282</v>
      </c>
      <c r="P82" s="22">
        <f t="shared" si="66"/>
        <v>0.53658536585365857</v>
      </c>
      <c r="Q82" s="30">
        <v>37</v>
      </c>
      <c r="R82" s="30">
        <v>55</v>
      </c>
      <c r="S82" s="21">
        <f t="shared" si="46"/>
        <v>92</v>
      </c>
      <c r="T82" s="22">
        <f t="shared" si="59"/>
        <v>0.24183006535947713</v>
      </c>
      <c r="U82" s="22">
        <f t="shared" si="60"/>
        <v>0.31428571428571428</v>
      </c>
      <c r="V82" s="22">
        <f t="shared" si="61"/>
        <v>0.28048780487804881</v>
      </c>
      <c r="W82" s="43">
        <v>21</v>
      </c>
      <c r="X82" s="43">
        <v>40</v>
      </c>
      <c r="Y82" s="43">
        <f t="shared" si="49"/>
        <v>61</v>
      </c>
      <c r="Z82" s="22">
        <f t="shared" si="50"/>
        <v>0.13725490196078433</v>
      </c>
      <c r="AA82" s="22">
        <f t="shared" si="50"/>
        <v>0.22857142857142856</v>
      </c>
      <c r="AB82" s="22">
        <f t="shared" si="50"/>
        <v>0.18597560975609756</v>
      </c>
    </row>
    <row r="83" spans="1:28" s="5" customFormat="1" ht="28.5" customHeight="1" x14ac:dyDescent="0.15">
      <c r="A83" s="19" t="s">
        <v>64</v>
      </c>
      <c r="B83" s="39">
        <f t="shared" si="47"/>
        <v>1120</v>
      </c>
      <c r="C83" s="39">
        <f t="shared" si="48"/>
        <v>1102</v>
      </c>
      <c r="D83" s="30">
        <f t="shared" si="67"/>
        <v>2222</v>
      </c>
      <c r="E83" s="30">
        <v>105</v>
      </c>
      <c r="F83" s="30">
        <v>114</v>
      </c>
      <c r="G83" s="30">
        <f t="shared" si="44"/>
        <v>219</v>
      </c>
      <c r="H83" s="22">
        <f t="shared" si="54"/>
        <v>9.375E-2</v>
      </c>
      <c r="I83" s="22">
        <f t="shared" si="55"/>
        <v>0.10344827586206896</v>
      </c>
      <c r="J83" s="22">
        <f t="shared" si="56"/>
        <v>9.8559855985598563E-2</v>
      </c>
      <c r="K83" s="30">
        <v>658</v>
      </c>
      <c r="L83" s="30">
        <v>587</v>
      </c>
      <c r="M83" s="30">
        <f t="shared" si="45"/>
        <v>1245</v>
      </c>
      <c r="N83" s="22">
        <f t="shared" si="57"/>
        <v>0.58750000000000002</v>
      </c>
      <c r="O83" s="22">
        <f t="shared" si="58"/>
        <v>0.53266787658802173</v>
      </c>
      <c r="P83" s="22">
        <f t="shared" si="66"/>
        <v>0.56030603060306028</v>
      </c>
      <c r="Q83" s="30">
        <v>357</v>
      </c>
      <c r="R83" s="30">
        <v>401</v>
      </c>
      <c r="S83" s="30">
        <f t="shared" si="46"/>
        <v>758</v>
      </c>
      <c r="T83" s="22">
        <f t="shared" si="59"/>
        <v>0.31874999999999998</v>
      </c>
      <c r="U83" s="22">
        <f t="shared" si="60"/>
        <v>0.36388384754990927</v>
      </c>
      <c r="V83" s="22">
        <f t="shared" si="61"/>
        <v>0.34113411341134114</v>
      </c>
      <c r="W83" s="19">
        <v>165</v>
      </c>
      <c r="X83" s="19">
        <v>214</v>
      </c>
      <c r="Y83" s="19">
        <f t="shared" si="49"/>
        <v>379</v>
      </c>
      <c r="Z83" s="22">
        <f t="shared" si="50"/>
        <v>0.14732142857142858</v>
      </c>
      <c r="AA83" s="22">
        <f t="shared" si="50"/>
        <v>0.19419237749546278</v>
      </c>
      <c r="AB83" s="22">
        <f t="shared" si="50"/>
        <v>0.17056705670567057</v>
      </c>
    </row>
    <row r="84" spans="1:28" s="5" customFormat="1" ht="28.5" customHeight="1" x14ac:dyDescent="0.15">
      <c r="A84" s="35" t="s">
        <v>65</v>
      </c>
      <c r="B84" s="36">
        <f t="shared" si="47"/>
        <v>98</v>
      </c>
      <c r="C84" s="36">
        <f t="shared" si="48"/>
        <v>98</v>
      </c>
      <c r="D84" s="37">
        <f t="shared" si="67"/>
        <v>196</v>
      </c>
      <c r="E84" s="37">
        <v>12</v>
      </c>
      <c r="F84" s="37">
        <v>12</v>
      </c>
      <c r="G84" s="37">
        <f t="shared" si="44"/>
        <v>24</v>
      </c>
      <c r="H84" s="38">
        <f t="shared" si="54"/>
        <v>0.12244897959183673</v>
      </c>
      <c r="I84" s="38">
        <f t="shared" si="55"/>
        <v>0.12244897959183673</v>
      </c>
      <c r="J84" s="38">
        <f t="shared" si="56"/>
        <v>0.12244897959183673</v>
      </c>
      <c r="K84" s="37">
        <v>50</v>
      </c>
      <c r="L84" s="37">
        <v>54</v>
      </c>
      <c r="M84" s="37">
        <f t="shared" si="45"/>
        <v>104</v>
      </c>
      <c r="N84" s="38">
        <f t="shared" si="57"/>
        <v>0.51020408163265307</v>
      </c>
      <c r="O84" s="38">
        <f t="shared" si="58"/>
        <v>0.55102040816326525</v>
      </c>
      <c r="P84" s="38">
        <f t="shared" si="66"/>
        <v>0.53061224489795922</v>
      </c>
      <c r="Q84" s="37">
        <v>36</v>
      </c>
      <c r="R84" s="37">
        <v>32</v>
      </c>
      <c r="S84" s="37">
        <f t="shared" si="46"/>
        <v>68</v>
      </c>
      <c r="T84" s="38">
        <f t="shared" si="59"/>
        <v>0.36734693877551022</v>
      </c>
      <c r="U84" s="38">
        <f t="shared" si="60"/>
        <v>0.32653061224489793</v>
      </c>
      <c r="V84" s="38">
        <f t="shared" si="61"/>
        <v>0.34693877551020408</v>
      </c>
      <c r="W84" s="35">
        <v>18</v>
      </c>
      <c r="X84" s="35">
        <v>14</v>
      </c>
      <c r="Y84" s="35">
        <f t="shared" si="49"/>
        <v>32</v>
      </c>
      <c r="Z84" s="38">
        <f t="shared" si="50"/>
        <v>0.18367346938775511</v>
      </c>
      <c r="AA84" s="38">
        <f t="shared" si="50"/>
        <v>0.14285714285714285</v>
      </c>
      <c r="AB84" s="38">
        <f t="shared" si="50"/>
        <v>0.16326530612244897</v>
      </c>
    </row>
    <row r="85" spans="1:28" s="5" customFormat="1" ht="28.5" customHeight="1" x14ac:dyDescent="0.15">
      <c r="A85" s="11" t="s">
        <v>66</v>
      </c>
      <c r="B85" s="12">
        <f t="shared" si="47"/>
        <v>845</v>
      </c>
      <c r="C85" s="12">
        <f t="shared" si="48"/>
        <v>815</v>
      </c>
      <c r="D85" s="13">
        <f t="shared" si="67"/>
        <v>1660</v>
      </c>
      <c r="E85" s="13">
        <v>112</v>
      </c>
      <c r="F85" s="13">
        <v>108</v>
      </c>
      <c r="G85" s="13">
        <f t="shared" si="44"/>
        <v>220</v>
      </c>
      <c r="H85" s="14">
        <f t="shared" si="54"/>
        <v>0.13254437869822486</v>
      </c>
      <c r="I85" s="14">
        <f t="shared" si="55"/>
        <v>0.1325153374233129</v>
      </c>
      <c r="J85" s="14">
        <f t="shared" si="56"/>
        <v>0.13253012048192772</v>
      </c>
      <c r="K85" s="13">
        <v>552</v>
      </c>
      <c r="L85" s="13">
        <v>486</v>
      </c>
      <c r="M85" s="13">
        <f t="shared" si="45"/>
        <v>1038</v>
      </c>
      <c r="N85" s="14">
        <f t="shared" si="57"/>
        <v>0.65325443786982251</v>
      </c>
      <c r="O85" s="14">
        <f t="shared" si="58"/>
        <v>0.59631901840490797</v>
      </c>
      <c r="P85" s="14">
        <f t="shared" si="66"/>
        <v>0.62530120481927709</v>
      </c>
      <c r="Q85" s="13">
        <v>181</v>
      </c>
      <c r="R85" s="13">
        <v>221</v>
      </c>
      <c r="S85" s="13">
        <f t="shared" si="46"/>
        <v>402</v>
      </c>
      <c r="T85" s="14">
        <f t="shared" si="59"/>
        <v>0.21420118343195266</v>
      </c>
      <c r="U85" s="14">
        <f t="shared" si="60"/>
        <v>0.27116564417177913</v>
      </c>
      <c r="V85" s="14">
        <f t="shared" si="61"/>
        <v>0.24216867469879519</v>
      </c>
      <c r="W85" s="11">
        <v>85</v>
      </c>
      <c r="X85" s="11">
        <v>119</v>
      </c>
      <c r="Y85" s="11">
        <f t="shared" si="49"/>
        <v>204</v>
      </c>
      <c r="Z85" s="14">
        <f t="shared" si="50"/>
        <v>0.10059171597633136</v>
      </c>
      <c r="AA85" s="14">
        <f t="shared" si="50"/>
        <v>0.1460122699386503</v>
      </c>
      <c r="AB85" s="14">
        <f t="shared" si="50"/>
        <v>0.12289156626506025</v>
      </c>
    </row>
    <row r="86" spans="1:28" s="5" customFormat="1" ht="28.5" customHeight="1" x14ac:dyDescent="0.15">
      <c r="A86" s="11" t="s">
        <v>67</v>
      </c>
      <c r="B86" s="12">
        <f t="shared" si="47"/>
        <v>598</v>
      </c>
      <c r="C86" s="12">
        <f t="shared" si="48"/>
        <v>555</v>
      </c>
      <c r="D86" s="13">
        <f t="shared" si="67"/>
        <v>1153</v>
      </c>
      <c r="E86" s="13">
        <v>99</v>
      </c>
      <c r="F86" s="13">
        <v>98</v>
      </c>
      <c r="G86" s="13">
        <f t="shared" si="44"/>
        <v>197</v>
      </c>
      <c r="H86" s="14">
        <f t="shared" si="54"/>
        <v>0.16555183946488294</v>
      </c>
      <c r="I86" s="14">
        <f t="shared" si="55"/>
        <v>0.17657657657657658</v>
      </c>
      <c r="J86" s="14">
        <f t="shared" si="56"/>
        <v>0.17085862966175194</v>
      </c>
      <c r="K86" s="13">
        <v>382</v>
      </c>
      <c r="L86" s="13">
        <v>327</v>
      </c>
      <c r="M86" s="13">
        <f t="shared" si="45"/>
        <v>709</v>
      </c>
      <c r="N86" s="14">
        <f t="shared" si="57"/>
        <v>0.6387959866220736</v>
      </c>
      <c r="O86" s="14">
        <f t="shared" si="58"/>
        <v>0.58918918918918917</v>
      </c>
      <c r="P86" s="14">
        <f t="shared" si="66"/>
        <v>0.61491760624457936</v>
      </c>
      <c r="Q86" s="13">
        <v>117</v>
      </c>
      <c r="R86" s="13">
        <v>130</v>
      </c>
      <c r="S86" s="13">
        <f t="shared" si="46"/>
        <v>247</v>
      </c>
      <c r="T86" s="14">
        <f t="shared" si="59"/>
        <v>0.19565217391304349</v>
      </c>
      <c r="U86" s="14">
        <f t="shared" si="60"/>
        <v>0.23423423423423423</v>
      </c>
      <c r="V86" s="14">
        <f t="shared" si="61"/>
        <v>0.21422376409366869</v>
      </c>
      <c r="W86" s="11">
        <v>52</v>
      </c>
      <c r="X86" s="11">
        <v>50</v>
      </c>
      <c r="Y86" s="11">
        <f t="shared" si="49"/>
        <v>102</v>
      </c>
      <c r="Z86" s="14">
        <f t="shared" si="50"/>
        <v>8.6956521739130432E-2</v>
      </c>
      <c r="AA86" s="14">
        <f t="shared" si="50"/>
        <v>9.0090090090090086E-2</v>
      </c>
      <c r="AB86" s="14">
        <f t="shared" si="50"/>
        <v>8.8464874241110145E-2</v>
      </c>
    </row>
    <row r="87" spans="1:28" s="5" customFormat="1" ht="28.5" customHeight="1" x14ac:dyDescent="0.15">
      <c r="A87" s="11" t="s">
        <v>68</v>
      </c>
      <c r="B87" s="12">
        <f t="shared" si="47"/>
        <v>602</v>
      </c>
      <c r="C87" s="12">
        <f t="shared" si="48"/>
        <v>580</v>
      </c>
      <c r="D87" s="13">
        <f t="shared" si="67"/>
        <v>1182</v>
      </c>
      <c r="E87" s="13">
        <v>54</v>
      </c>
      <c r="F87" s="13">
        <v>69</v>
      </c>
      <c r="G87" s="13">
        <f t="shared" si="44"/>
        <v>123</v>
      </c>
      <c r="H87" s="14">
        <f t="shared" si="54"/>
        <v>8.9700996677740868E-2</v>
      </c>
      <c r="I87" s="14">
        <f t="shared" si="55"/>
        <v>0.11896551724137931</v>
      </c>
      <c r="J87" s="14">
        <f t="shared" si="56"/>
        <v>0.10406091370558376</v>
      </c>
      <c r="K87" s="13">
        <v>377</v>
      </c>
      <c r="L87" s="13">
        <v>312</v>
      </c>
      <c r="M87" s="13">
        <f t="shared" si="45"/>
        <v>689</v>
      </c>
      <c r="N87" s="14">
        <f t="shared" si="57"/>
        <v>0.62624584717607978</v>
      </c>
      <c r="O87" s="14">
        <f t="shared" si="58"/>
        <v>0.53793103448275859</v>
      </c>
      <c r="P87" s="14">
        <f t="shared" si="66"/>
        <v>0.58291032148900168</v>
      </c>
      <c r="Q87" s="13">
        <v>171</v>
      </c>
      <c r="R87" s="13">
        <v>199</v>
      </c>
      <c r="S87" s="13">
        <f t="shared" si="46"/>
        <v>370</v>
      </c>
      <c r="T87" s="14">
        <f t="shared" si="59"/>
        <v>0.28405315614617938</v>
      </c>
      <c r="U87" s="14">
        <f t="shared" si="60"/>
        <v>0.34310344827586209</v>
      </c>
      <c r="V87" s="14">
        <f t="shared" si="61"/>
        <v>0.31302876480541453</v>
      </c>
      <c r="W87" s="11">
        <v>85</v>
      </c>
      <c r="X87" s="11">
        <v>108</v>
      </c>
      <c r="Y87" s="11">
        <f t="shared" si="49"/>
        <v>193</v>
      </c>
      <c r="Z87" s="14">
        <f t="shared" si="50"/>
        <v>0.14119601328903655</v>
      </c>
      <c r="AA87" s="14">
        <f t="shared" si="50"/>
        <v>0.18620689655172415</v>
      </c>
      <c r="AB87" s="14">
        <f t="shared" si="50"/>
        <v>0.16328257191201354</v>
      </c>
    </row>
    <row r="88" spans="1:28" s="5" customFormat="1" ht="28.5" customHeight="1" x14ac:dyDescent="0.15">
      <c r="A88" s="11" t="s">
        <v>69</v>
      </c>
      <c r="B88" s="12">
        <f t="shared" si="47"/>
        <v>469</v>
      </c>
      <c r="C88" s="12">
        <f t="shared" si="48"/>
        <v>440</v>
      </c>
      <c r="D88" s="13">
        <f t="shared" si="67"/>
        <v>909</v>
      </c>
      <c r="E88" s="13">
        <v>63</v>
      </c>
      <c r="F88" s="13">
        <v>52</v>
      </c>
      <c r="G88" s="13">
        <f t="shared" si="44"/>
        <v>115</v>
      </c>
      <c r="H88" s="14">
        <f t="shared" si="54"/>
        <v>0.13432835820895522</v>
      </c>
      <c r="I88" s="14">
        <f t="shared" si="55"/>
        <v>0.11818181818181818</v>
      </c>
      <c r="J88" s="14">
        <f t="shared" si="56"/>
        <v>0.12651265126512651</v>
      </c>
      <c r="K88" s="13">
        <v>306</v>
      </c>
      <c r="L88" s="13">
        <v>275</v>
      </c>
      <c r="M88" s="13">
        <f t="shared" si="45"/>
        <v>581</v>
      </c>
      <c r="N88" s="14">
        <f t="shared" si="57"/>
        <v>0.65245202558635396</v>
      </c>
      <c r="O88" s="14">
        <f t="shared" si="58"/>
        <v>0.625</v>
      </c>
      <c r="P88" s="14">
        <f t="shared" si="66"/>
        <v>0.63916391639163916</v>
      </c>
      <c r="Q88" s="13">
        <v>100</v>
      </c>
      <c r="R88" s="13">
        <v>113</v>
      </c>
      <c r="S88" s="13">
        <f t="shared" si="46"/>
        <v>213</v>
      </c>
      <c r="T88" s="14">
        <f t="shared" si="59"/>
        <v>0.21321961620469082</v>
      </c>
      <c r="U88" s="14">
        <f t="shared" si="60"/>
        <v>0.25681818181818183</v>
      </c>
      <c r="V88" s="14">
        <f t="shared" si="61"/>
        <v>0.23432343234323433</v>
      </c>
      <c r="W88" s="11">
        <v>47</v>
      </c>
      <c r="X88" s="11">
        <v>51</v>
      </c>
      <c r="Y88" s="11">
        <f t="shared" si="49"/>
        <v>98</v>
      </c>
      <c r="Z88" s="14">
        <f t="shared" si="50"/>
        <v>0.10021321961620469</v>
      </c>
      <c r="AA88" s="14">
        <f t="shared" si="50"/>
        <v>0.11590909090909091</v>
      </c>
      <c r="AB88" s="14">
        <f t="shared" si="50"/>
        <v>0.10781078107810781</v>
      </c>
    </row>
    <row r="89" spans="1:28" s="5" customFormat="1" ht="28.5" customHeight="1" x14ac:dyDescent="0.15">
      <c r="A89" s="28" t="s">
        <v>70</v>
      </c>
      <c r="B89" s="20">
        <f t="shared" si="47"/>
        <v>256</v>
      </c>
      <c r="C89" s="20">
        <f t="shared" si="48"/>
        <v>227</v>
      </c>
      <c r="D89" s="21">
        <f t="shared" si="67"/>
        <v>483</v>
      </c>
      <c r="E89" s="21">
        <v>25</v>
      </c>
      <c r="F89" s="21">
        <v>26</v>
      </c>
      <c r="G89" s="21">
        <f t="shared" si="44"/>
        <v>51</v>
      </c>
      <c r="H89" s="29">
        <f t="shared" si="54"/>
        <v>9.765625E-2</v>
      </c>
      <c r="I89" s="29">
        <f t="shared" si="55"/>
        <v>0.11453744493392071</v>
      </c>
      <c r="J89" s="29">
        <f t="shared" si="56"/>
        <v>0.10559006211180125</v>
      </c>
      <c r="K89" s="21">
        <v>167</v>
      </c>
      <c r="L89" s="21">
        <v>125</v>
      </c>
      <c r="M89" s="21">
        <f t="shared" si="45"/>
        <v>292</v>
      </c>
      <c r="N89" s="29">
        <f t="shared" si="57"/>
        <v>0.65234375</v>
      </c>
      <c r="O89" s="29">
        <f t="shared" si="58"/>
        <v>0.5506607929515418</v>
      </c>
      <c r="P89" s="29">
        <f t="shared" si="66"/>
        <v>0.6045548654244306</v>
      </c>
      <c r="Q89" s="21">
        <v>64</v>
      </c>
      <c r="R89" s="21">
        <v>76</v>
      </c>
      <c r="S89" s="21">
        <f t="shared" si="46"/>
        <v>140</v>
      </c>
      <c r="T89" s="29">
        <f t="shared" si="59"/>
        <v>0.25</v>
      </c>
      <c r="U89" s="29">
        <f t="shared" si="60"/>
        <v>0.33480176211453744</v>
      </c>
      <c r="V89" s="29">
        <f t="shared" si="61"/>
        <v>0.28985507246376813</v>
      </c>
      <c r="W89" s="31">
        <v>34</v>
      </c>
      <c r="X89" s="31">
        <v>47</v>
      </c>
      <c r="Y89" s="31">
        <f t="shared" si="49"/>
        <v>81</v>
      </c>
      <c r="Z89" s="29">
        <f t="shared" si="50"/>
        <v>0.1328125</v>
      </c>
      <c r="AA89" s="29">
        <f t="shared" si="50"/>
        <v>0.20704845814977973</v>
      </c>
      <c r="AB89" s="29">
        <f t="shared" si="50"/>
        <v>0.16770186335403728</v>
      </c>
    </row>
    <row r="90" spans="1:28" s="67" customFormat="1" ht="28.5" customHeight="1" x14ac:dyDescent="0.15">
      <c r="A90" s="64" t="s">
        <v>105</v>
      </c>
      <c r="B90" s="65">
        <f>B84+B85+B86+B87+B88+B89</f>
        <v>2868</v>
      </c>
      <c r="C90" s="65">
        <f>C84+C85+C86+C87+C88+C89</f>
        <v>2715</v>
      </c>
      <c r="D90" s="65">
        <f t="shared" si="67"/>
        <v>5583</v>
      </c>
      <c r="E90" s="65">
        <f>E84+E85+E86+E87+E88+E89</f>
        <v>365</v>
      </c>
      <c r="F90" s="65">
        <f>F84+F85+F86+F87+F88+F89</f>
        <v>365</v>
      </c>
      <c r="G90" s="65">
        <f t="shared" si="44"/>
        <v>730</v>
      </c>
      <c r="H90" s="66">
        <f>E90/B90</f>
        <v>0.12726638772663879</v>
      </c>
      <c r="I90" s="66">
        <f t="shared" si="55"/>
        <v>0.13443830570902393</v>
      </c>
      <c r="J90" s="66">
        <f t="shared" si="56"/>
        <v>0.13075407487014151</v>
      </c>
      <c r="K90" s="65">
        <f>K84+K85+K86+K87+K88+K89</f>
        <v>1834</v>
      </c>
      <c r="L90" s="65">
        <f>L84+L85+L86+L87+L88+L89</f>
        <v>1579</v>
      </c>
      <c r="M90" s="65">
        <f t="shared" si="45"/>
        <v>3413</v>
      </c>
      <c r="N90" s="66">
        <f t="shared" si="57"/>
        <v>0.63947001394700143</v>
      </c>
      <c r="O90" s="66">
        <f t="shared" si="58"/>
        <v>0.5815837937384899</v>
      </c>
      <c r="P90" s="66">
        <f t="shared" si="66"/>
        <v>0.61132007881067529</v>
      </c>
      <c r="Q90" s="65">
        <f>Q84+Q85+Q86+Q87+Q88+Q89</f>
        <v>669</v>
      </c>
      <c r="R90" s="65">
        <f>R84+R85+R86+R87+R88+R89</f>
        <v>771</v>
      </c>
      <c r="S90" s="65">
        <f t="shared" si="46"/>
        <v>1440</v>
      </c>
      <c r="T90" s="66">
        <f t="shared" si="59"/>
        <v>0.23326359832635984</v>
      </c>
      <c r="U90" s="66">
        <f t="shared" si="60"/>
        <v>0.28397790055248617</v>
      </c>
      <c r="V90" s="66">
        <f t="shared" si="61"/>
        <v>0.25792584631918325</v>
      </c>
      <c r="W90" s="64">
        <f>W84+W85+W86+W87+W88+W89</f>
        <v>321</v>
      </c>
      <c r="X90" s="64">
        <f>X84+X85+X86+X87+X88+X89</f>
        <v>389</v>
      </c>
      <c r="Y90" s="64">
        <f t="shared" si="49"/>
        <v>710</v>
      </c>
      <c r="Z90" s="66">
        <f t="shared" si="50"/>
        <v>0.11192468619246862</v>
      </c>
      <c r="AA90" s="66">
        <f t="shared" si="50"/>
        <v>0.14327808471454881</v>
      </c>
      <c r="AB90" s="66">
        <f t="shared" si="50"/>
        <v>0.12717177144904174</v>
      </c>
    </row>
    <row r="91" spans="1:28" s="5" customFormat="1" ht="28.5" customHeight="1" x14ac:dyDescent="0.15">
      <c r="A91" s="28" t="s">
        <v>71</v>
      </c>
      <c r="B91" s="20">
        <f t="shared" ref="B91:C94" si="68">E91+K91+Q91</f>
        <v>580</v>
      </c>
      <c r="C91" s="20">
        <f t="shared" si="68"/>
        <v>632</v>
      </c>
      <c r="D91" s="21">
        <f t="shared" si="67"/>
        <v>1212</v>
      </c>
      <c r="E91" s="21">
        <v>80</v>
      </c>
      <c r="F91" s="21">
        <v>64</v>
      </c>
      <c r="G91" s="21">
        <f t="shared" si="44"/>
        <v>144</v>
      </c>
      <c r="H91" s="29">
        <f t="shared" si="54"/>
        <v>0.13793103448275862</v>
      </c>
      <c r="I91" s="29">
        <f t="shared" si="55"/>
        <v>0.10126582278481013</v>
      </c>
      <c r="J91" s="29">
        <f t="shared" si="56"/>
        <v>0.11881188118811881</v>
      </c>
      <c r="K91" s="21">
        <v>269</v>
      </c>
      <c r="L91" s="21">
        <v>301</v>
      </c>
      <c r="M91" s="21">
        <f t="shared" si="45"/>
        <v>570</v>
      </c>
      <c r="N91" s="29">
        <f t="shared" si="57"/>
        <v>0.46379310344827585</v>
      </c>
      <c r="O91" s="29">
        <f t="shared" si="58"/>
        <v>0.47626582278481011</v>
      </c>
      <c r="P91" s="29">
        <f t="shared" si="66"/>
        <v>0.47029702970297027</v>
      </c>
      <c r="Q91" s="21">
        <v>231</v>
      </c>
      <c r="R91" s="21">
        <v>267</v>
      </c>
      <c r="S91" s="21">
        <f t="shared" si="46"/>
        <v>498</v>
      </c>
      <c r="T91" s="29">
        <f t="shared" si="59"/>
        <v>0.39827586206896554</v>
      </c>
      <c r="U91" s="29">
        <f t="shared" si="60"/>
        <v>0.42246835443037972</v>
      </c>
      <c r="V91" s="29">
        <f t="shared" si="61"/>
        <v>0.41089108910891087</v>
      </c>
      <c r="W91" s="19">
        <v>131</v>
      </c>
      <c r="X91" s="19">
        <v>137</v>
      </c>
      <c r="Y91" s="19">
        <f t="shared" si="49"/>
        <v>268</v>
      </c>
      <c r="Z91" s="29">
        <f t="shared" si="50"/>
        <v>0.22586206896551725</v>
      </c>
      <c r="AA91" s="29">
        <f t="shared" si="50"/>
        <v>0.21677215189873417</v>
      </c>
      <c r="AB91" s="29">
        <f t="shared" si="50"/>
        <v>0.22112211221122113</v>
      </c>
    </row>
    <row r="92" spans="1:28" s="5" customFormat="1" ht="28.5" customHeight="1" x14ac:dyDescent="0.15">
      <c r="A92" s="23" t="s">
        <v>72</v>
      </c>
      <c r="B92" s="24">
        <f t="shared" si="68"/>
        <v>922</v>
      </c>
      <c r="C92" s="24">
        <f t="shared" si="68"/>
        <v>998</v>
      </c>
      <c r="D92" s="25">
        <f t="shared" si="67"/>
        <v>1920</v>
      </c>
      <c r="E92" s="26">
        <v>136</v>
      </c>
      <c r="F92" s="26">
        <v>130</v>
      </c>
      <c r="G92" s="25">
        <f t="shared" si="44"/>
        <v>266</v>
      </c>
      <c r="H92" s="27">
        <f t="shared" si="54"/>
        <v>0.1475054229934924</v>
      </c>
      <c r="I92" s="27">
        <f t="shared" si="55"/>
        <v>0.13026052104208416</v>
      </c>
      <c r="J92" s="27">
        <f t="shared" si="56"/>
        <v>0.13854166666666667</v>
      </c>
      <c r="K92" s="26">
        <v>672</v>
      </c>
      <c r="L92" s="26">
        <v>701</v>
      </c>
      <c r="M92" s="25">
        <f t="shared" si="45"/>
        <v>1373</v>
      </c>
      <c r="N92" s="27">
        <f t="shared" si="57"/>
        <v>0.72885032537960959</v>
      </c>
      <c r="O92" s="27">
        <f t="shared" si="58"/>
        <v>0.70240480961923846</v>
      </c>
      <c r="P92" s="27">
        <f t="shared" si="66"/>
        <v>0.71510416666666665</v>
      </c>
      <c r="Q92" s="26">
        <v>114</v>
      </c>
      <c r="R92" s="26">
        <v>167</v>
      </c>
      <c r="S92" s="25">
        <f t="shared" si="46"/>
        <v>281</v>
      </c>
      <c r="T92" s="27">
        <f t="shared" si="59"/>
        <v>0.12364425162689804</v>
      </c>
      <c r="U92" s="27">
        <f t="shared" si="60"/>
        <v>0.16733466933867736</v>
      </c>
      <c r="V92" s="27">
        <f t="shared" si="61"/>
        <v>0.14635416666666667</v>
      </c>
      <c r="W92" s="35">
        <v>46</v>
      </c>
      <c r="X92" s="35">
        <v>83</v>
      </c>
      <c r="Y92" s="35">
        <f t="shared" si="49"/>
        <v>129</v>
      </c>
      <c r="Z92" s="27">
        <f t="shared" si="50"/>
        <v>4.9891540130151846E-2</v>
      </c>
      <c r="AA92" s="27">
        <f t="shared" si="50"/>
        <v>8.3166332665330661E-2</v>
      </c>
      <c r="AB92" s="27">
        <f t="shared" si="50"/>
        <v>6.7187499999999997E-2</v>
      </c>
    </row>
    <row r="93" spans="1:28" s="5" customFormat="1" ht="28.5" customHeight="1" x14ac:dyDescent="0.15">
      <c r="A93" s="11" t="s">
        <v>73</v>
      </c>
      <c r="B93" s="12">
        <f t="shared" si="68"/>
        <v>457</v>
      </c>
      <c r="C93" s="12">
        <f t="shared" si="68"/>
        <v>445</v>
      </c>
      <c r="D93" s="13">
        <f t="shared" si="67"/>
        <v>902</v>
      </c>
      <c r="E93" s="13">
        <v>58</v>
      </c>
      <c r="F93" s="13">
        <v>58</v>
      </c>
      <c r="G93" s="13">
        <f t="shared" si="44"/>
        <v>116</v>
      </c>
      <c r="H93" s="14">
        <f t="shared" si="54"/>
        <v>0.12691466083150985</v>
      </c>
      <c r="I93" s="14">
        <f t="shared" si="55"/>
        <v>0.1303370786516854</v>
      </c>
      <c r="J93" s="14">
        <f t="shared" si="56"/>
        <v>0.12860310421286031</v>
      </c>
      <c r="K93" s="13">
        <v>358</v>
      </c>
      <c r="L93" s="13">
        <v>333</v>
      </c>
      <c r="M93" s="13">
        <f t="shared" si="45"/>
        <v>691</v>
      </c>
      <c r="N93" s="14">
        <f t="shared" si="57"/>
        <v>0.78336980306345738</v>
      </c>
      <c r="O93" s="14">
        <f t="shared" si="58"/>
        <v>0.74831460674157302</v>
      </c>
      <c r="P93" s="14">
        <f t="shared" si="66"/>
        <v>0.76607538802660757</v>
      </c>
      <c r="Q93" s="13">
        <v>41</v>
      </c>
      <c r="R93" s="13">
        <v>54</v>
      </c>
      <c r="S93" s="13">
        <f t="shared" si="46"/>
        <v>95</v>
      </c>
      <c r="T93" s="14">
        <f t="shared" si="59"/>
        <v>8.9715536105032828E-2</v>
      </c>
      <c r="U93" s="14">
        <f t="shared" si="60"/>
        <v>0.12134831460674157</v>
      </c>
      <c r="V93" s="14">
        <f t="shared" si="61"/>
        <v>0.10532150776053215</v>
      </c>
      <c r="W93" s="11">
        <v>17</v>
      </c>
      <c r="X93" s="11">
        <v>21</v>
      </c>
      <c r="Y93" s="11">
        <f t="shared" si="49"/>
        <v>38</v>
      </c>
      <c r="Z93" s="14">
        <f t="shared" si="50"/>
        <v>3.7199124726477024E-2</v>
      </c>
      <c r="AA93" s="14">
        <f t="shared" si="50"/>
        <v>4.7191011235955059E-2</v>
      </c>
      <c r="AB93" s="14">
        <f t="shared" si="50"/>
        <v>4.2128603104212861E-2</v>
      </c>
    </row>
    <row r="94" spans="1:28" s="5" customFormat="1" ht="28.5" customHeight="1" x14ac:dyDescent="0.15">
      <c r="A94" s="28" t="s">
        <v>74</v>
      </c>
      <c r="B94" s="20">
        <f t="shared" si="68"/>
        <v>1836</v>
      </c>
      <c r="C94" s="20">
        <f t="shared" si="68"/>
        <v>1821</v>
      </c>
      <c r="D94" s="21">
        <f t="shared" si="67"/>
        <v>3657</v>
      </c>
      <c r="E94" s="21">
        <v>271</v>
      </c>
      <c r="F94" s="21">
        <v>269</v>
      </c>
      <c r="G94" s="21">
        <f t="shared" si="44"/>
        <v>540</v>
      </c>
      <c r="H94" s="29">
        <f t="shared" si="54"/>
        <v>0.14760348583877997</v>
      </c>
      <c r="I94" s="29">
        <f t="shared" si="55"/>
        <v>0.14772103239978035</v>
      </c>
      <c r="J94" s="29">
        <f t="shared" si="56"/>
        <v>0.14766201804757997</v>
      </c>
      <c r="K94" s="21">
        <v>1364</v>
      </c>
      <c r="L94" s="21">
        <v>1292</v>
      </c>
      <c r="M94" s="17">
        <f t="shared" si="45"/>
        <v>2656</v>
      </c>
      <c r="N94" s="29">
        <f t="shared" si="57"/>
        <v>0.7429193899782135</v>
      </c>
      <c r="O94" s="29">
        <f t="shared" si="58"/>
        <v>0.70950027457440967</v>
      </c>
      <c r="P94" s="29">
        <f t="shared" si="66"/>
        <v>0.72627837024883779</v>
      </c>
      <c r="Q94" s="21">
        <v>201</v>
      </c>
      <c r="R94" s="21">
        <v>260</v>
      </c>
      <c r="S94" s="21">
        <f t="shared" si="46"/>
        <v>461</v>
      </c>
      <c r="T94" s="29">
        <f t="shared" si="59"/>
        <v>0.10947712418300654</v>
      </c>
      <c r="U94" s="29">
        <f t="shared" si="60"/>
        <v>0.14277869302581001</v>
      </c>
      <c r="V94" s="29">
        <f t="shared" si="61"/>
        <v>0.12605961170358218</v>
      </c>
      <c r="W94" s="31">
        <v>75</v>
      </c>
      <c r="X94" s="31">
        <v>132</v>
      </c>
      <c r="Y94" s="31">
        <f t="shared" si="49"/>
        <v>207</v>
      </c>
      <c r="Z94" s="29">
        <f t="shared" si="50"/>
        <v>4.084967320261438E-2</v>
      </c>
      <c r="AA94" s="29">
        <f t="shared" si="50"/>
        <v>7.248764415156507E-2</v>
      </c>
      <c r="AB94" s="29">
        <f t="shared" si="50"/>
        <v>5.6603773584905662E-2</v>
      </c>
    </row>
    <row r="95" spans="1:28" s="67" customFormat="1" ht="28.5" customHeight="1" x14ac:dyDescent="0.15">
      <c r="A95" s="64" t="s">
        <v>126</v>
      </c>
      <c r="B95" s="65">
        <f>B92+B93+B94</f>
        <v>3215</v>
      </c>
      <c r="C95" s="65">
        <f>C92+C93+C94</f>
        <v>3264</v>
      </c>
      <c r="D95" s="68">
        <f t="shared" si="67"/>
        <v>6479</v>
      </c>
      <c r="E95" s="65">
        <f>E92+E93+E94</f>
        <v>465</v>
      </c>
      <c r="F95" s="65">
        <f>F92+F93+F94</f>
        <v>457</v>
      </c>
      <c r="G95" s="68">
        <f t="shared" si="44"/>
        <v>922</v>
      </c>
      <c r="H95" s="66">
        <f t="shared" si="54"/>
        <v>0.14463452566096424</v>
      </c>
      <c r="I95" s="66">
        <f t="shared" si="55"/>
        <v>0.14001225490196079</v>
      </c>
      <c r="J95" s="66">
        <f t="shared" si="56"/>
        <v>0.14230591140608118</v>
      </c>
      <c r="K95" s="65">
        <f>K92+K93+K94</f>
        <v>2394</v>
      </c>
      <c r="L95" s="65">
        <f>L92+L93+L94</f>
        <v>2326</v>
      </c>
      <c r="M95" s="68">
        <f t="shared" si="45"/>
        <v>4720</v>
      </c>
      <c r="N95" s="66">
        <f t="shared" si="57"/>
        <v>0.74463452566096422</v>
      </c>
      <c r="O95" s="66">
        <f t="shared" si="58"/>
        <v>0.71262254901960786</v>
      </c>
      <c r="P95" s="66">
        <f t="shared" si="66"/>
        <v>0.72850748572310542</v>
      </c>
      <c r="Q95" s="65">
        <f>Q92+Q93+Q94</f>
        <v>356</v>
      </c>
      <c r="R95" s="65">
        <f>R92+R93+R94</f>
        <v>481</v>
      </c>
      <c r="S95" s="68">
        <f t="shared" si="46"/>
        <v>837</v>
      </c>
      <c r="T95" s="66">
        <f t="shared" si="59"/>
        <v>0.11073094867807154</v>
      </c>
      <c r="U95" s="66">
        <f t="shared" si="60"/>
        <v>0.14736519607843138</v>
      </c>
      <c r="V95" s="66">
        <f t="shared" si="61"/>
        <v>0.12918660287081341</v>
      </c>
      <c r="W95" s="64">
        <f>W92+W93+W94</f>
        <v>138</v>
      </c>
      <c r="X95" s="64">
        <f>X92+X93+X94</f>
        <v>236</v>
      </c>
      <c r="Y95" s="64">
        <f t="shared" si="49"/>
        <v>374</v>
      </c>
      <c r="Z95" s="66">
        <f t="shared" si="50"/>
        <v>4.2923794712286162E-2</v>
      </c>
      <c r="AA95" s="66">
        <f t="shared" si="50"/>
        <v>7.2303921568627458E-2</v>
      </c>
      <c r="AB95" s="66">
        <f t="shared" si="50"/>
        <v>5.7724957555178265E-2</v>
      </c>
    </row>
    <row r="96" spans="1:28" s="5" customFormat="1" ht="28.5" customHeight="1" x14ac:dyDescent="0.15">
      <c r="A96" s="23" t="s">
        <v>75</v>
      </c>
      <c r="B96" s="24">
        <f t="shared" ref="B96:C99" si="69">E96+K96+Q96</f>
        <v>733</v>
      </c>
      <c r="C96" s="24">
        <f t="shared" si="69"/>
        <v>658</v>
      </c>
      <c r="D96" s="25">
        <f t="shared" si="67"/>
        <v>1391</v>
      </c>
      <c r="E96" s="26">
        <v>64</v>
      </c>
      <c r="F96" s="26">
        <v>45</v>
      </c>
      <c r="G96" s="25">
        <f t="shared" si="44"/>
        <v>109</v>
      </c>
      <c r="H96" s="27">
        <f t="shared" si="54"/>
        <v>8.7312414733969987E-2</v>
      </c>
      <c r="I96" s="27">
        <f t="shared" si="55"/>
        <v>6.8389057750759874E-2</v>
      </c>
      <c r="J96" s="27">
        <f t="shared" si="56"/>
        <v>7.8360891445003591E-2</v>
      </c>
      <c r="K96" s="26">
        <v>521</v>
      </c>
      <c r="L96" s="26">
        <v>441</v>
      </c>
      <c r="M96" s="25">
        <f t="shared" si="45"/>
        <v>962</v>
      </c>
      <c r="N96" s="27">
        <f t="shared" si="57"/>
        <v>0.71077762619372442</v>
      </c>
      <c r="O96" s="27">
        <f t="shared" si="58"/>
        <v>0.67021276595744683</v>
      </c>
      <c r="P96" s="27">
        <f t="shared" si="66"/>
        <v>0.69158878504672894</v>
      </c>
      <c r="Q96" s="26">
        <v>148</v>
      </c>
      <c r="R96" s="26">
        <v>172</v>
      </c>
      <c r="S96" s="25">
        <f t="shared" si="46"/>
        <v>320</v>
      </c>
      <c r="T96" s="27">
        <f t="shared" si="59"/>
        <v>0.20190995907230561</v>
      </c>
      <c r="U96" s="27">
        <f t="shared" si="60"/>
        <v>0.26139817629179329</v>
      </c>
      <c r="V96" s="27">
        <f t="shared" si="61"/>
        <v>0.23005032350826743</v>
      </c>
      <c r="W96" s="35">
        <v>69</v>
      </c>
      <c r="X96" s="35">
        <v>101</v>
      </c>
      <c r="Y96" s="35">
        <f t="shared" si="49"/>
        <v>170</v>
      </c>
      <c r="Z96" s="27">
        <f t="shared" si="50"/>
        <v>9.4133697135061395E-2</v>
      </c>
      <c r="AA96" s="27">
        <f t="shared" si="50"/>
        <v>0.15349544072948329</v>
      </c>
      <c r="AB96" s="27">
        <f t="shared" si="50"/>
        <v>0.12221423436376708</v>
      </c>
    </row>
    <row r="97" spans="1:28" s="5" customFormat="1" ht="28.5" customHeight="1" x14ac:dyDescent="0.15">
      <c r="A97" s="11" t="s">
        <v>76</v>
      </c>
      <c r="B97" s="12">
        <f t="shared" si="69"/>
        <v>1930</v>
      </c>
      <c r="C97" s="12">
        <f t="shared" si="69"/>
        <v>1982</v>
      </c>
      <c r="D97" s="13">
        <f t="shared" si="67"/>
        <v>3912</v>
      </c>
      <c r="E97" s="13">
        <v>243</v>
      </c>
      <c r="F97" s="13">
        <v>243</v>
      </c>
      <c r="G97" s="13">
        <f t="shared" si="44"/>
        <v>486</v>
      </c>
      <c r="H97" s="14">
        <f t="shared" si="54"/>
        <v>0.12590673575129532</v>
      </c>
      <c r="I97" s="14">
        <f t="shared" si="55"/>
        <v>0.12260343087790111</v>
      </c>
      <c r="J97" s="14">
        <f t="shared" si="56"/>
        <v>0.12423312883435583</v>
      </c>
      <c r="K97" s="13">
        <v>1290</v>
      </c>
      <c r="L97" s="13">
        <v>1242</v>
      </c>
      <c r="M97" s="13">
        <f t="shared" si="45"/>
        <v>2532</v>
      </c>
      <c r="N97" s="14">
        <f t="shared" si="57"/>
        <v>0.66839378238341973</v>
      </c>
      <c r="O97" s="14">
        <f t="shared" si="58"/>
        <v>0.6266397578203835</v>
      </c>
      <c r="P97" s="14">
        <f t="shared" si="66"/>
        <v>0.64723926380368102</v>
      </c>
      <c r="Q97" s="13">
        <v>397</v>
      </c>
      <c r="R97" s="13">
        <v>497</v>
      </c>
      <c r="S97" s="13">
        <f t="shared" si="46"/>
        <v>894</v>
      </c>
      <c r="T97" s="14">
        <f t="shared" si="59"/>
        <v>0.20569948186528497</v>
      </c>
      <c r="U97" s="14">
        <f t="shared" si="60"/>
        <v>0.25075681130171545</v>
      </c>
      <c r="V97" s="14">
        <f t="shared" si="61"/>
        <v>0.2285276073619632</v>
      </c>
      <c r="W97" s="11">
        <v>207</v>
      </c>
      <c r="X97" s="11">
        <v>299</v>
      </c>
      <c r="Y97" s="11">
        <f t="shared" si="49"/>
        <v>506</v>
      </c>
      <c r="Z97" s="14">
        <f t="shared" si="50"/>
        <v>0.10725388601036269</v>
      </c>
      <c r="AA97" s="14">
        <f t="shared" si="50"/>
        <v>0.15085771947527749</v>
      </c>
      <c r="AB97" s="14">
        <f t="shared" si="50"/>
        <v>0.12934560327198363</v>
      </c>
    </row>
    <row r="98" spans="1:28" s="5" customFormat="1" ht="28.5" customHeight="1" x14ac:dyDescent="0.15">
      <c r="A98" s="11" t="s">
        <v>77</v>
      </c>
      <c r="B98" s="12">
        <f t="shared" si="69"/>
        <v>1077</v>
      </c>
      <c r="C98" s="12">
        <f t="shared" si="69"/>
        <v>1036</v>
      </c>
      <c r="D98" s="13">
        <f t="shared" si="67"/>
        <v>2113</v>
      </c>
      <c r="E98" s="13">
        <v>136</v>
      </c>
      <c r="F98" s="13">
        <v>124</v>
      </c>
      <c r="G98" s="13">
        <f t="shared" si="44"/>
        <v>260</v>
      </c>
      <c r="H98" s="14">
        <f t="shared" si="54"/>
        <v>0.12627669452181986</v>
      </c>
      <c r="I98" s="14">
        <f t="shared" si="55"/>
        <v>0.11969111969111969</v>
      </c>
      <c r="J98" s="14">
        <f t="shared" si="56"/>
        <v>0.12304779933743493</v>
      </c>
      <c r="K98" s="13">
        <v>716</v>
      </c>
      <c r="L98" s="13">
        <v>611</v>
      </c>
      <c r="M98" s="13">
        <f t="shared" si="45"/>
        <v>1327</v>
      </c>
      <c r="N98" s="14">
        <f t="shared" si="57"/>
        <v>0.66480965645311052</v>
      </c>
      <c r="O98" s="14">
        <f t="shared" si="58"/>
        <v>0.58976833976833976</v>
      </c>
      <c r="P98" s="14">
        <f t="shared" si="66"/>
        <v>0.62801703738760062</v>
      </c>
      <c r="Q98" s="13">
        <v>225</v>
      </c>
      <c r="R98" s="13">
        <v>301</v>
      </c>
      <c r="S98" s="13">
        <f t="shared" si="46"/>
        <v>526</v>
      </c>
      <c r="T98" s="14">
        <f t="shared" si="59"/>
        <v>0.20891364902506965</v>
      </c>
      <c r="U98" s="14">
        <f t="shared" si="60"/>
        <v>0.29054054054054052</v>
      </c>
      <c r="V98" s="14">
        <f t="shared" si="61"/>
        <v>0.24893516327496451</v>
      </c>
      <c r="W98" s="11">
        <v>126</v>
      </c>
      <c r="X98" s="11">
        <v>178</v>
      </c>
      <c r="Y98" s="11">
        <f t="shared" si="49"/>
        <v>304</v>
      </c>
      <c r="Z98" s="14">
        <f t="shared" si="50"/>
        <v>0.11699164345403899</v>
      </c>
      <c r="AA98" s="14">
        <f t="shared" si="50"/>
        <v>0.1718146718146718</v>
      </c>
      <c r="AB98" s="14">
        <f t="shared" si="50"/>
        <v>0.14387127307146239</v>
      </c>
    </row>
    <row r="99" spans="1:28" s="5" customFormat="1" ht="28.5" customHeight="1" x14ac:dyDescent="0.15">
      <c r="A99" s="28" t="s">
        <v>78</v>
      </c>
      <c r="B99" s="20">
        <f t="shared" si="69"/>
        <v>836</v>
      </c>
      <c r="C99" s="20">
        <f t="shared" si="69"/>
        <v>821</v>
      </c>
      <c r="D99" s="21">
        <f t="shared" si="67"/>
        <v>1657</v>
      </c>
      <c r="E99" s="21">
        <v>124</v>
      </c>
      <c r="F99" s="21">
        <v>106</v>
      </c>
      <c r="G99" s="21">
        <f t="shared" si="44"/>
        <v>230</v>
      </c>
      <c r="H99" s="29">
        <f t="shared" si="54"/>
        <v>0.14832535885167464</v>
      </c>
      <c r="I99" s="29">
        <f t="shared" si="55"/>
        <v>0.12911084043848964</v>
      </c>
      <c r="J99" s="29">
        <f t="shared" si="56"/>
        <v>0.1388050694025347</v>
      </c>
      <c r="K99" s="21">
        <v>570</v>
      </c>
      <c r="L99" s="21">
        <v>551</v>
      </c>
      <c r="M99" s="21">
        <f t="shared" si="45"/>
        <v>1121</v>
      </c>
      <c r="N99" s="29">
        <f t="shared" si="57"/>
        <v>0.68181818181818177</v>
      </c>
      <c r="O99" s="29">
        <f t="shared" si="58"/>
        <v>0.6711327649208283</v>
      </c>
      <c r="P99" s="29">
        <f t="shared" si="66"/>
        <v>0.67652383826191909</v>
      </c>
      <c r="Q99" s="21">
        <v>142</v>
      </c>
      <c r="R99" s="21">
        <v>164</v>
      </c>
      <c r="S99" s="21">
        <f t="shared" si="46"/>
        <v>306</v>
      </c>
      <c r="T99" s="29">
        <f t="shared" si="59"/>
        <v>0.16985645933014354</v>
      </c>
      <c r="U99" s="29">
        <f t="shared" si="60"/>
        <v>0.19975639464068209</v>
      </c>
      <c r="V99" s="29">
        <f t="shared" si="61"/>
        <v>0.18467109233554616</v>
      </c>
      <c r="W99" s="31">
        <v>63</v>
      </c>
      <c r="X99" s="31">
        <v>84</v>
      </c>
      <c r="Y99" s="31">
        <f t="shared" si="49"/>
        <v>147</v>
      </c>
      <c r="Z99" s="29">
        <f t="shared" si="50"/>
        <v>7.5358851674641153E-2</v>
      </c>
      <c r="AA99" s="29">
        <f t="shared" si="50"/>
        <v>0.1023142509135201</v>
      </c>
      <c r="AB99" s="29">
        <f t="shared" si="50"/>
        <v>8.8714544357272176E-2</v>
      </c>
    </row>
    <row r="100" spans="1:28" s="67" customFormat="1" ht="28.5" customHeight="1" x14ac:dyDescent="0.15">
      <c r="A100" s="64" t="s">
        <v>106</v>
      </c>
      <c r="B100" s="65">
        <f>B96+B97+B98+B99</f>
        <v>4576</v>
      </c>
      <c r="C100" s="65">
        <f>C96+C97+C98+C99</f>
        <v>4497</v>
      </c>
      <c r="D100" s="65">
        <f t="shared" si="67"/>
        <v>9073</v>
      </c>
      <c r="E100" s="65">
        <f>E96+E97+E98+E99</f>
        <v>567</v>
      </c>
      <c r="F100" s="65">
        <f>F96+F97+F98+F99</f>
        <v>518</v>
      </c>
      <c r="G100" s="65">
        <f t="shared" si="44"/>
        <v>1085</v>
      </c>
      <c r="H100" s="66">
        <f t="shared" si="54"/>
        <v>0.12390734265734266</v>
      </c>
      <c r="I100" s="66">
        <f t="shared" si="55"/>
        <v>0.11518790304647543</v>
      </c>
      <c r="J100" s="66">
        <f t="shared" si="56"/>
        <v>0.11958558359969139</v>
      </c>
      <c r="K100" s="65">
        <f>K96+K97+K98+K99</f>
        <v>3097</v>
      </c>
      <c r="L100" s="65">
        <f>L96+L97+L98+L99</f>
        <v>2845</v>
      </c>
      <c r="M100" s="65">
        <f t="shared" si="45"/>
        <v>5942</v>
      </c>
      <c r="N100" s="66">
        <f t="shared" si="57"/>
        <v>0.67679195804195802</v>
      </c>
      <c r="O100" s="66">
        <f t="shared" si="58"/>
        <v>0.63264398487880813</v>
      </c>
      <c r="P100" s="66">
        <f t="shared" si="66"/>
        <v>0.65491017304089061</v>
      </c>
      <c r="Q100" s="65">
        <f>Q96+Q97+Q98+Q99</f>
        <v>912</v>
      </c>
      <c r="R100" s="65">
        <f>R96+R97+R98+R99</f>
        <v>1134</v>
      </c>
      <c r="S100" s="65">
        <f t="shared" si="46"/>
        <v>2046</v>
      </c>
      <c r="T100" s="66">
        <f t="shared" si="59"/>
        <v>0.1993006993006993</v>
      </c>
      <c r="U100" s="66">
        <f t="shared" si="60"/>
        <v>0.25216811207471646</v>
      </c>
      <c r="V100" s="66">
        <f t="shared" si="61"/>
        <v>0.22550424335941804</v>
      </c>
      <c r="W100" s="64">
        <f>W96+W97+W98+W99</f>
        <v>465</v>
      </c>
      <c r="X100" s="64">
        <f>X96+X97+X98+X99</f>
        <v>662</v>
      </c>
      <c r="Y100" s="64">
        <f t="shared" si="49"/>
        <v>1127</v>
      </c>
      <c r="Z100" s="66">
        <f t="shared" si="50"/>
        <v>0.10161713286713286</v>
      </c>
      <c r="AA100" s="66">
        <f t="shared" si="50"/>
        <v>0.14720925061151879</v>
      </c>
      <c r="AB100" s="66">
        <f t="shared" si="50"/>
        <v>0.12421470296484073</v>
      </c>
    </row>
    <row r="101" spans="1:28" s="5" customFormat="1" ht="28.5" customHeight="1" x14ac:dyDescent="0.15">
      <c r="A101" s="43" t="s">
        <v>79</v>
      </c>
      <c r="B101" s="24">
        <f t="shared" ref="B101:C104" si="70">E101+K101+Q101</f>
        <v>1870</v>
      </c>
      <c r="C101" s="24">
        <f t="shared" si="70"/>
        <v>1854</v>
      </c>
      <c r="D101" s="25">
        <f t="shared" si="67"/>
        <v>3724</v>
      </c>
      <c r="E101" s="25">
        <v>198</v>
      </c>
      <c r="F101" s="25">
        <v>202</v>
      </c>
      <c r="G101" s="25">
        <f t="shared" si="44"/>
        <v>400</v>
      </c>
      <c r="H101" s="44">
        <f t="shared" si="54"/>
        <v>0.10588235294117647</v>
      </c>
      <c r="I101" s="44">
        <f t="shared" si="55"/>
        <v>0.10895361380798274</v>
      </c>
      <c r="J101" s="44">
        <f t="shared" si="56"/>
        <v>0.10741138560687433</v>
      </c>
      <c r="K101" s="25">
        <v>1232</v>
      </c>
      <c r="L101" s="25">
        <v>1111</v>
      </c>
      <c r="M101" s="25">
        <f t="shared" si="45"/>
        <v>2343</v>
      </c>
      <c r="N101" s="44">
        <f t="shared" si="57"/>
        <v>0.6588235294117647</v>
      </c>
      <c r="O101" s="44">
        <f t="shared" si="58"/>
        <v>0.59924487594390508</v>
      </c>
      <c r="P101" s="44">
        <f t="shared" si="66"/>
        <v>0.62916219119226635</v>
      </c>
      <c r="Q101" s="25">
        <v>440</v>
      </c>
      <c r="R101" s="25">
        <v>541</v>
      </c>
      <c r="S101" s="25">
        <f t="shared" si="46"/>
        <v>981</v>
      </c>
      <c r="T101" s="44">
        <f t="shared" si="59"/>
        <v>0.23529411764705882</v>
      </c>
      <c r="U101" s="44">
        <f t="shared" si="60"/>
        <v>0.29180151024811218</v>
      </c>
      <c r="V101" s="44">
        <f t="shared" si="61"/>
        <v>0.26342642320085929</v>
      </c>
      <c r="W101" s="35">
        <v>188</v>
      </c>
      <c r="X101" s="35">
        <v>261</v>
      </c>
      <c r="Y101" s="35">
        <f t="shared" si="49"/>
        <v>449</v>
      </c>
      <c r="Z101" s="44">
        <f t="shared" si="50"/>
        <v>0.10053475935828877</v>
      </c>
      <c r="AA101" s="44">
        <f t="shared" si="50"/>
        <v>0.14077669902912621</v>
      </c>
      <c r="AB101" s="44">
        <f t="shared" si="50"/>
        <v>0.12056928034371643</v>
      </c>
    </row>
    <row r="102" spans="1:28" s="5" customFormat="1" ht="28.5" customHeight="1" x14ac:dyDescent="0.15">
      <c r="A102" s="11" t="s">
        <v>80</v>
      </c>
      <c r="B102" s="12">
        <f t="shared" si="70"/>
        <v>1117</v>
      </c>
      <c r="C102" s="12">
        <f t="shared" si="70"/>
        <v>1035</v>
      </c>
      <c r="D102" s="13">
        <f t="shared" si="67"/>
        <v>2152</v>
      </c>
      <c r="E102" s="13">
        <v>133</v>
      </c>
      <c r="F102" s="13">
        <v>132</v>
      </c>
      <c r="G102" s="13">
        <f t="shared" si="44"/>
        <v>265</v>
      </c>
      <c r="H102" s="14">
        <f t="shared" si="54"/>
        <v>0.11906893464637422</v>
      </c>
      <c r="I102" s="14">
        <f t="shared" si="55"/>
        <v>0.12753623188405797</v>
      </c>
      <c r="J102" s="14">
        <f t="shared" si="56"/>
        <v>0.12314126394052044</v>
      </c>
      <c r="K102" s="13">
        <v>751</v>
      </c>
      <c r="L102" s="13">
        <v>639</v>
      </c>
      <c r="M102" s="13">
        <f t="shared" si="45"/>
        <v>1390</v>
      </c>
      <c r="N102" s="14">
        <f t="shared" si="57"/>
        <v>0.67233661593554161</v>
      </c>
      <c r="O102" s="14">
        <f t="shared" si="58"/>
        <v>0.61739130434782608</v>
      </c>
      <c r="P102" s="14">
        <f t="shared" si="66"/>
        <v>0.64591078066914498</v>
      </c>
      <c r="Q102" s="13">
        <v>233</v>
      </c>
      <c r="R102" s="13">
        <v>264</v>
      </c>
      <c r="S102" s="13">
        <f t="shared" si="46"/>
        <v>497</v>
      </c>
      <c r="T102" s="14">
        <f t="shared" si="59"/>
        <v>0.20859444941808417</v>
      </c>
      <c r="U102" s="14">
        <f t="shared" si="60"/>
        <v>0.25507246376811593</v>
      </c>
      <c r="V102" s="14">
        <f t="shared" si="61"/>
        <v>0.23094795539033458</v>
      </c>
      <c r="W102" s="11">
        <v>108</v>
      </c>
      <c r="X102" s="11">
        <v>144</v>
      </c>
      <c r="Y102" s="11">
        <f t="shared" si="49"/>
        <v>252</v>
      </c>
      <c r="Z102" s="14">
        <f t="shared" si="50"/>
        <v>9.6687555953446733E-2</v>
      </c>
      <c r="AA102" s="14">
        <f t="shared" si="50"/>
        <v>0.1391304347826087</v>
      </c>
      <c r="AB102" s="14">
        <f t="shared" si="50"/>
        <v>0.1171003717472119</v>
      </c>
    </row>
    <row r="103" spans="1:28" s="5" customFormat="1" ht="28.5" customHeight="1" x14ac:dyDescent="0.15">
      <c r="A103" s="11" t="s">
        <v>81</v>
      </c>
      <c r="B103" s="12">
        <f t="shared" si="70"/>
        <v>980</v>
      </c>
      <c r="C103" s="12">
        <f t="shared" si="70"/>
        <v>1020</v>
      </c>
      <c r="D103" s="13">
        <f t="shared" si="67"/>
        <v>2000</v>
      </c>
      <c r="E103" s="13">
        <v>164</v>
      </c>
      <c r="F103" s="13">
        <v>140</v>
      </c>
      <c r="G103" s="13">
        <f t="shared" si="44"/>
        <v>304</v>
      </c>
      <c r="H103" s="14">
        <f t="shared" si="54"/>
        <v>0.16734693877551021</v>
      </c>
      <c r="I103" s="14">
        <f t="shared" si="55"/>
        <v>0.13725490196078433</v>
      </c>
      <c r="J103" s="14">
        <f t="shared" si="56"/>
        <v>0.152</v>
      </c>
      <c r="K103" s="13">
        <v>479</v>
      </c>
      <c r="L103" s="13">
        <v>503</v>
      </c>
      <c r="M103" s="13">
        <f t="shared" si="45"/>
        <v>982</v>
      </c>
      <c r="N103" s="14">
        <f t="shared" si="57"/>
        <v>0.48877551020408161</v>
      </c>
      <c r="O103" s="14">
        <f t="shared" si="58"/>
        <v>0.49313725490196081</v>
      </c>
      <c r="P103" s="14">
        <f t="shared" si="66"/>
        <v>0.49099999999999999</v>
      </c>
      <c r="Q103" s="13">
        <v>337</v>
      </c>
      <c r="R103" s="13">
        <v>377</v>
      </c>
      <c r="S103" s="13">
        <f t="shared" si="46"/>
        <v>714</v>
      </c>
      <c r="T103" s="14">
        <f t="shared" si="59"/>
        <v>0.34387755102040818</v>
      </c>
      <c r="U103" s="14">
        <f t="shared" si="60"/>
        <v>0.36960784313725492</v>
      </c>
      <c r="V103" s="14">
        <f t="shared" si="61"/>
        <v>0.35699999999999998</v>
      </c>
      <c r="W103" s="11">
        <v>176</v>
      </c>
      <c r="X103" s="11">
        <v>178</v>
      </c>
      <c r="Y103" s="11">
        <f t="shared" si="49"/>
        <v>354</v>
      </c>
      <c r="Z103" s="14">
        <f t="shared" si="50"/>
        <v>0.17959183673469387</v>
      </c>
      <c r="AA103" s="14">
        <f t="shared" si="50"/>
        <v>0.17450980392156862</v>
      </c>
      <c r="AB103" s="14">
        <f t="shared" si="50"/>
        <v>0.17699999999999999</v>
      </c>
    </row>
    <row r="104" spans="1:28" s="5" customFormat="1" ht="28.5" customHeight="1" x14ac:dyDescent="0.15">
      <c r="A104" s="28" t="s">
        <v>82</v>
      </c>
      <c r="B104" s="20">
        <f t="shared" si="70"/>
        <v>247</v>
      </c>
      <c r="C104" s="20">
        <f t="shared" si="70"/>
        <v>234</v>
      </c>
      <c r="D104" s="21">
        <f t="shared" si="67"/>
        <v>481</v>
      </c>
      <c r="E104" s="21">
        <v>37</v>
      </c>
      <c r="F104" s="21">
        <v>32</v>
      </c>
      <c r="G104" s="21">
        <f t="shared" si="44"/>
        <v>69</v>
      </c>
      <c r="H104" s="29">
        <f t="shared" si="54"/>
        <v>0.14979757085020243</v>
      </c>
      <c r="I104" s="29">
        <f t="shared" si="55"/>
        <v>0.13675213675213677</v>
      </c>
      <c r="J104" s="29">
        <f t="shared" si="56"/>
        <v>0.14345114345114346</v>
      </c>
      <c r="K104" s="21">
        <v>138</v>
      </c>
      <c r="L104" s="21">
        <v>123</v>
      </c>
      <c r="M104" s="21">
        <f t="shared" si="45"/>
        <v>261</v>
      </c>
      <c r="N104" s="29">
        <f t="shared" si="57"/>
        <v>0.5587044534412956</v>
      </c>
      <c r="O104" s="29">
        <f t="shared" si="58"/>
        <v>0.52564102564102566</v>
      </c>
      <c r="P104" s="29">
        <f t="shared" si="66"/>
        <v>0.54261954261954259</v>
      </c>
      <c r="Q104" s="21">
        <v>72</v>
      </c>
      <c r="R104" s="21">
        <v>79</v>
      </c>
      <c r="S104" s="21">
        <f t="shared" si="46"/>
        <v>151</v>
      </c>
      <c r="T104" s="29">
        <f t="shared" si="59"/>
        <v>0.291497975708502</v>
      </c>
      <c r="U104" s="29">
        <f t="shared" si="60"/>
        <v>0.33760683760683763</v>
      </c>
      <c r="V104" s="29">
        <f t="shared" si="61"/>
        <v>0.31392931392931395</v>
      </c>
      <c r="W104" s="31">
        <v>37</v>
      </c>
      <c r="X104" s="31">
        <v>31</v>
      </c>
      <c r="Y104" s="31">
        <f>W104+X104</f>
        <v>68</v>
      </c>
      <c r="Z104" s="29">
        <f t="shared" si="50"/>
        <v>0.14979757085020243</v>
      </c>
      <c r="AA104" s="29">
        <f t="shared" si="50"/>
        <v>0.13247863247863248</v>
      </c>
      <c r="AB104" s="29">
        <f t="shared" si="50"/>
        <v>0.14137214137214138</v>
      </c>
    </row>
    <row r="105" spans="1:28" s="67" customFormat="1" ht="28.5" customHeight="1" x14ac:dyDescent="0.15">
      <c r="A105" s="64" t="s">
        <v>107</v>
      </c>
      <c r="B105" s="65">
        <f>B101+B102+B103+B104</f>
        <v>4214</v>
      </c>
      <c r="C105" s="65">
        <f>C101+C102+C103+C104</f>
        <v>4143</v>
      </c>
      <c r="D105" s="68">
        <f t="shared" si="67"/>
        <v>8357</v>
      </c>
      <c r="E105" s="65">
        <f>E101+E102+E103+E104</f>
        <v>532</v>
      </c>
      <c r="F105" s="65">
        <f>F101+F102+F103+F104</f>
        <v>506</v>
      </c>
      <c r="G105" s="68">
        <f t="shared" si="44"/>
        <v>1038</v>
      </c>
      <c r="H105" s="66">
        <f t="shared" si="54"/>
        <v>0.12624584717607973</v>
      </c>
      <c r="I105" s="66">
        <f t="shared" si="55"/>
        <v>0.12213371952691286</v>
      </c>
      <c r="J105" s="66">
        <f t="shared" si="56"/>
        <v>0.12420725140600694</v>
      </c>
      <c r="K105" s="65">
        <f>K101+K102+K103+K104</f>
        <v>2600</v>
      </c>
      <c r="L105" s="65">
        <f>L101+L102+L103+L104</f>
        <v>2376</v>
      </c>
      <c r="M105" s="68">
        <f t="shared" si="45"/>
        <v>4976</v>
      </c>
      <c r="N105" s="66">
        <f t="shared" si="57"/>
        <v>0.61699098243948747</v>
      </c>
      <c r="O105" s="66">
        <f t="shared" si="58"/>
        <v>0.57349746560463433</v>
      </c>
      <c r="P105" s="66">
        <f t="shared" si="66"/>
        <v>0.59542898169199476</v>
      </c>
      <c r="Q105" s="65">
        <f>Q101+Q102+Q103+Q104</f>
        <v>1082</v>
      </c>
      <c r="R105" s="65">
        <f>R101+R102+R103+R104</f>
        <v>1261</v>
      </c>
      <c r="S105" s="68">
        <f t="shared" si="46"/>
        <v>2343</v>
      </c>
      <c r="T105" s="66">
        <f t="shared" si="59"/>
        <v>0.25676317038443286</v>
      </c>
      <c r="U105" s="66">
        <f t="shared" si="60"/>
        <v>0.3043688148684528</v>
      </c>
      <c r="V105" s="66">
        <f t="shared" si="61"/>
        <v>0.28036376690199832</v>
      </c>
      <c r="W105" s="64">
        <f>W101+W102+W103+W104</f>
        <v>509</v>
      </c>
      <c r="X105" s="64">
        <f>X101+X102+X103+X104</f>
        <v>614</v>
      </c>
      <c r="Y105" s="64">
        <f t="shared" si="49"/>
        <v>1123</v>
      </c>
      <c r="Z105" s="66">
        <f t="shared" si="50"/>
        <v>0.12078785002373042</v>
      </c>
      <c r="AA105" s="66">
        <f t="shared" si="50"/>
        <v>0.14820178614530533</v>
      </c>
      <c r="AB105" s="66">
        <f t="shared" si="50"/>
        <v>0.13437836544214432</v>
      </c>
    </row>
    <row r="106" spans="1:28" s="5" customFormat="1" ht="28.5" customHeight="1" x14ac:dyDescent="0.15">
      <c r="A106" s="23" t="s">
        <v>83</v>
      </c>
      <c r="B106" s="24">
        <f t="shared" ref="B106:B115" si="71">E106+K106+Q106</f>
        <v>658</v>
      </c>
      <c r="C106" s="24">
        <f t="shared" ref="C106:C115" si="72">F106+L106+R106</f>
        <v>626</v>
      </c>
      <c r="D106" s="25">
        <f t="shared" ref="D106:D119" si="73">B106+C106</f>
        <v>1284</v>
      </c>
      <c r="E106" s="26">
        <v>72</v>
      </c>
      <c r="F106" s="26">
        <v>68</v>
      </c>
      <c r="G106" s="25">
        <f t="shared" si="44"/>
        <v>140</v>
      </c>
      <c r="H106" s="27">
        <f t="shared" ref="H106:H116" si="74">E106/B106</f>
        <v>0.10942249240121581</v>
      </c>
      <c r="I106" s="27">
        <f t="shared" ref="I106:I116" si="75">F106/C106</f>
        <v>0.10862619808306709</v>
      </c>
      <c r="J106" s="27">
        <f t="shared" ref="J106:J116" si="76">G106/D106</f>
        <v>0.10903426791277258</v>
      </c>
      <c r="K106" s="26">
        <v>420</v>
      </c>
      <c r="L106" s="26">
        <v>373</v>
      </c>
      <c r="M106" s="25">
        <f t="shared" si="45"/>
        <v>793</v>
      </c>
      <c r="N106" s="27">
        <f t="shared" ref="N106:N115" si="77">K106/B106</f>
        <v>0.63829787234042556</v>
      </c>
      <c r="O106" s="27">
        <f t="shared" ref="O106:O115" si="78">L106/C106</f>
        <v>0.59584664536741216</v>
      </c>
      <c r="P106" s="27">
        <f t="shared" ref="P106:P115" si="79">M106/D106</f>
        <v>0.61760124610591904</v>
      </c>
      <c r="Q106" s="26">
        <v>166</v>
      </c>
      <c r="R106" s="26">
        <v>185</v>
      </c>
      <c r="S106" s="25">
        <f t="shared" si="46"/>
        <v>351</v>
      </c>
      <c r="T106" s="27">
        <f t="shared" ref="T106:T115" si="80">Q106/B106</f>
        <v>0.25227963525835867</v>
      </c>
      <c r="U106" s="27">
        <f t="shared" ref="U106:U115" si="81">R106/C106</f>
        <v>0.29552715654952078</v>
      </c>
      <c r="V106" s="27">
        <f t="shared" ref="V106:V115" si="82">S106/D106</f>
        <v>0.27336448598130841</v>
      </c>
      <c r="W106" s="35">
        <v>80</v>
      </c>
      <c r="X106" s="35">
        <v>84</v>
      </c>
      <c r="Y106" s="35">
        <f t="shared" si="49"/>
        <v>164</v>
      </c>
      <c r="Z106" s="27">
        <f t="shared" si="50"/>
        <v>0.12158054711246201</v>
      </c>
      <c r="AA106" s="27">
        <f t="shared" si="50"/>
        <v>0.13418530351437699</v>
      </c>
      <c r="AB106" s="27">
        <f t="shared" si="50"/>
        <v>0.1277258566978193</v>
      </c>
    </row>
    <row r="107" spans="1:28" s="5" customFormat="1" ht="28.5" customHeight="1" x14ac:dyDescent="0.15">
      <c r="A107" s="11" t="s">
        <v>84</v>
      </c>
      <c r="B107" s="12">
        <f t="shared" si="71"/>
        <v>403</v>
      </c>
      <c r="C107" s="12">
        <f t="shared" si="72"/>
        <v>400</v>
      </c>
      <c r="D107" s="13">
        <f t="shared" si="73"/>
        <v>803</v>
      </c>
      <c r="E107" s="13">
        <v>55</v>
      </c>
      <c r="F107" s="13">
        <v>51</v>
      </c>
      <c r="G107" s="13">
        <f t="shared" si="44"/>
        <v>106</v>
      </c>
      <c r="H107" s="14">
        <f t="shared" si="74"/>
        <v>0.13647642679900746</v>
      </c>
      <c r="I107" s="14">
        <f t="shared" si="75"/>
        <v>0.1275</v>
      </c>
      <c r="J107" s="14">
        <f t="shared" si="76"/>
        <v>0.13200498132004981</v>
      </c>
      <c r="K107" s="13">
        <v>252</v>
      </c>
      <c r="L107" s="13">
        <v>244</v>
      </c>
      <c r="M107" s="13">
        <f t="shared" si="45"/>
        <v>496</v>
      </c>
      <c r="N107" s="14">
        <f t="shared" si="77"/>
        <v>0.62531017369727049</v>
      </c>
      <c r="O107" s="14">
        <f t="shared" si="78"/>
        <v>0.61</v>
      </c>
      <c r="P107" s="14">
        <f t="shared" si="79"/>
        <v>0.61768368617683689</v>
      </c>
      <c r="Q107" s="13">
        <v>96</v>
      </c>
      <c r="R107" s="13">
        <v>105</v>
      </c>
      <c r="S107" s="13">
        <f t="shared" si="46"/>
        <v>201</v>
      </c>
      <c r="T107" s="14">
        <f t="shared" si="80"/>
        <v>0.23821339950372208</v>
      </c>
      <c r="U107" s="14">
        <f t="shared" si="81"/>
        <v>0.26250000000000001</v>
      </c>
      <c r="V107" s="14">
        <f t="shared" si="82"/>
        <v>0.25031133250311333</v>
      </c>
      <c r="W107" s="11">
        <v>41</v>
      </c>
      <c r="X107" s="11">
        <v>51</v>
      </c>
      <c r="Y107" s="11">
        <f t="shared" si="49"/>
        <v>92</v>
      </c>
      <c r="Z107" s="14">
        <f t="shared" si="50"/>
        <v>0.10173697270471464</v>
      </c>
      <c r="AA107" s="14">
        <f t="shared" si="50"/>
        <v>0.1275</v>
      </c>
      <c r="AB107" s="14">
        <f t="shared" si="50"/>
        <v>0.11457036114570361</v>
      </c>
    </row>
    <row r="108" spans="1:28" s="5" customFormat="1" ht="28.5" customHeight="1" x14ac:dyDescent="0.15">
      <c r="A108" s="11" t="s">
        <v>85</v>
      </c>
      <c r="B108" s="12">
        <f t="shared" si="71"/>
        <v>586</v>
      </c>
      <c r="C108" s="12">
        <f t="shared" si="72"/>
        <v>587</v>
      </c>
      <c r="D108" s="13">
        <f t="shared" si="73"/>
        <v>1173</v>
      </c>
      <c r="E108" s="13">
        <v>55</v>
      </c>
      <c r="F108" s="13">
        <v>48</v>
      </c>
      <c r="G108" s="13">
        <f t="shared" si="44"/>
        <v>103</v>
      </c>
      <c r="H108" s="14">
        <f t="shared" si="74"/>
        <v>9.3856655290102384E-2</v>
      </c>
      <c r="I108" s="14">
        <f t="shared" si="75"/>
        <v>8.1771720613287899E-2</v>
      </c>
      <c r="J108" s="14">
        <f t="shared" si="76"/>
        <v>8.780903665814152E-2</v>
      </c>
      <c r="K108" s="13">
        <v>366</v>
      </c>
      <c r="L108" s="13">
        <v>355</v>
      </c>
      <c r="M108" s="13">
        <f t="shared" si="45"/>
        <v>721</v>
      </c>
      <c r="N108" s="14">
        <f t="shared" si="77"/>
        <v>0.62457337883959041</v>
      </c>
      <c r="O108" s="14">
        <f t="shared" si="78"/>
        <v>0.60477001703577515</v>
      </c>
      <c r="P108" s="14">
        <f t="shared" si="79"/>
        <v>0.61466325660699062</v>
      </c>
      <c r="Q108" s="13">
        <v>165</v>
      </c>
      <c r="R108" s="13">
        <v>184</v>
      </c>
      <c r="S108" s="13">
        <f t="shared" si="46"/>
        <v>349</v>
      </c>
      <c r="T108" s="14">
        <f t="shared" si="80"/>
        <v>0.28156996587030719</v>
      </c>
      <c r="U108" s="14">
        <f t="shared" si="81"/>
        <v>0.31345826235093699</v>
      </c>
      <c r="V108" s="14">
        <f t="shared" si="82"/>
        <v>0.29752770673486784</v>
      </c>
      <c r="W108" s="11">
        <v>59</v>
      </c>
      <c r="X108" s="11">
        <v>88</v>
      </c>
      <c r="Y108" s="11">
        <f t="shared" si="49"/>
        <v>147</v>
      </c>
      <c r="Z108" s="14">
        <f t="shared" si="50"/>
        <v>0.10068259385665529</v>
      </c>
      <c r="AA108" s="14">
        <f t="shared" si="50"/>
        <v>0.14991482112436116</v>
      </c>
      <c r="AB108" s="14">
        <f t="shared" si="50"/>
        <v>0.12531969309462915</v>
      </c>
    </row>
    <row r="109" spans="1:28" s="5" customFormat="1" ht="28.5" customHeight="1" x14ac:dyDescent="0.15">
      <c r="A109" s="11" t="s">
        <v>86</v>
      </c>
      <c r="B109" s="12">
        <f t="shared" si="71"/>
        <v>311</v>
      </c>
      <c r="C109" s="12">
        <f t="shared" si="72"/>
        <v>350</v>
      </c>
      <c r="D109" s="13">
        <f t="shared" si="73"/>
        <v>661</v>
      </c>
      <c r="E109" s="13">
        <v>50</v>
      </c>
      <c r="F109" s="13">
        <v>60</v>
      </c>
      <c r="G109" s="13">
        <f t="shared" si="44"/>
        <v>110</v>
      </c>
      <c r="H109" s="14">
        <f t="shared" si="74"/>
        <v>0.16077170418006431</v>
      </c>
      <c r="I109" s="14">
        <f t="shared" si="75"/>
        <v>0.17142857142857143</v>
      </c>
      <c r="J109" s="14">
        <f t="shared" si="76"/>
        <v>0.1664145234493192</v>
      </c>
      <c r="K109" s="13">
        <v>184</v>
      </c>
      <c r="L109" s="13">
        <v>195</v>
      </c>
      <c r="M109" s="13">
        <f t="shared" si="45"/>
        <v>379</v>
      </c>
      <c r="N109" s="14">
        <f t="shared" si="77"/>
        <v>0.59163987138263663</v>
      </c>
      <c r="O109" s="14">
        <f t="shared" si="78"/>
        <v>0.55714285714285716</v>
      </c>
      <c r="P109" s="14">
        <f t="shared" si="79"/>
        <v>0.57337367624810898</v>
      </c>
      <c r="Q109" s="13">
        <v>77</v>
      </c>
      <c r="R109" s="13">
        <v>95</v>
      </c>
      <c r="S109" s="13">
        <f t="shared" si="46"/>
        <v>172</v>
      </c>
      <c r="T109" s="14">
        <f t="shared" si="80"/>
        <v>0.24758842443729903</v>
      </c>
      <c r="U109" s="14">
        <f t="shared" si="81"/>
        <v>0.27142857142857141</v>
      </c>
      <c r="V109" s="14">
        <f t="shared" si="82"/>
        <v>0.26021180030257185</v>
      </c>
      <c r="W109" s="11">
        <v>47</v>
      </c>
      <c r="X109" s="11">
        <v>59</v>
      </c>
      <c r="Y109" s="11">
        <f t="shared" si="49"/>
        <v>106</v>
      </c>
      <c r="Z109" s="14">
        <f t="shared" si="50"/>
        <v>0.15112540192926044</v>
      </c>
      <c r="AA109" s="14">
        <f t="shared" si="50"/>
        <v>0.16857142857142857</v>
      </c>
      <c r="AB109" s="14">
        <f t="shared" si="50"/>
        <v>0.16036308623298035</v>
      </c>
    </row>
    <row r="110" spans="1:28" s="5" customFormat="1" ht="28.5" customHeight="1" x14ac:dyDescent="0.15">
      <c r="A110" s="11" t="s">
        <v>87</v>
      </c>
      <c r="B110" s="12">
        <f t="shared" si="71"/>
        <v>160</v>
      </c>
      <c r="C110" s="12">
        <f t="shared" si="72"/>
        <v>145</v>
      </c>
      <c r="D110" s="13">
        <f t="shared" si="73"/>
        <v>305</v>
      </c>
      <c r="E110" s="13">
        <v>21</v>
      </c>
      <c r="F110" s="13">
        <v>17</v>
      </c>
      <c r="G110" s="13">
        <f t="shared" si="44"/>
        <v>38</v>
      </c>
      <c r="H110" s="14">
        <f t="shared" si="74"/>
        <v>0.13125000000000001</v>
      </c>
      <c r="I110" s="14">
        <f t="shared" si="75"/>
        <v>0.11724137931034483</v>
      </c>
      <c r="J110" s="14">
        <f t="shared" si="76"/>
        <v>0.12459016393442623</v>
      </c>
      <c r="K110" s="13">
        <v>102</v>
      </c>
      <c r="L110" s="13">
        <v>82</v>
      </c>
      <c r="M110" s="13">
        <f t="shared" si="45"/>
        <v>184</v>
      </c>
      <c r="N110" s="14">
        <f t="shared" si="77"/>
        <v>0.63749999999999996</v>
      </c>
      <c r="O110" s="14">
        <f t="shared" si="78"/>
        <v>0.56551724137931036</v>
      </c>
      <c r="P110" s="14">
        <f t="shared" si="79"/>
        <v>0.60327868852459021</v>
      </c>
      <c r="Q110" s="13">
        <v>37</v>
      </c>
      <c r="R110" s="13">
        <v>46</v>
      </c>
      <c r="S110" s="13">
        <f t="shared" si="46"/>
        <v>83</v>
      </c>
      <c r="T110" s="14">
        <f t="shared" si="80"/>
        <v>0.23125000000000001</v>
      </c>
      <c r="U110" s="14">
        <f t="shared" si="81"/>
        <v>0.31724137931034485</v>
      </c>
      <c r="V110" s="14">
        <f t="shared" si="82"/>
        <v>0.27213114754098361</v>
      </c>
      <c r="W110" s="11">
        <v>21</v>
      </c>
      <c r="X110" s="11">
        <v>30</v>
      </c>
      <c r="Y110" s="11">
        <f t="shared" si="49"/>
        <v>51</v>
      </c>
      <c r="Z110" s="14">
        <f t="shared" si="50"/>
        <v>0.13125000000000001</v>
      </c>
      <c r="AA110" s="14">
        <f t="shared" si="50"/>
        <v>0.20689655172413793</v>
      </c>
      <c r="AB110" s="14">
        <f t="shared" si="50"/>
        <v>0.16721311475409836</v>
      </c>
    </row>
    <row r="111" spans="1:28" s="5" customFormat="1" ht="28.5" customHeight="1" x14ac:dyDescent="0.15">
      <c r="A111" s="11" t="s">
        <v>88</v>
      </c>
      <c r="B111" s="12">
        <f t="shared" si="71"/>
        <v>96</v>
      </c>
      <c r="C111" s="12">
        <f t="shared" si="72"/>
        <v>86</v>
      </c>
      <c r="D111" s="13">
        <f t="shared" si="73"/>
        <v>182</v>
      </c>
      <c r="E111" s="13">
        <v>15</v>
      </c>
      <c r="F111" s="13">
        <v>13</v>
      </c>
      <c r="G111" s="13">
        <f t="shared" si="44"/>
        <v>28</v>
      </c>
      <c r="H111" s="14">
        <f t="shared" si="74"/>
        <v>0.15625</v>
      </c>
      <c r="I111" s="14">
        <f t="shared" si="75"/>
        <v>0.15116279069767441</v>
      </c>
      <c r="J111" s="14">
        <f t="shared" si="76"/>
        <v>0.15384615384615385</v>
      </c>
      <c r="K111" s="13">
        <v>53</v>
      </c>
      <c r="L111" s="13">
        <v>45</v>
      </c>
      <c r="M111" s="13">
        <f t="shared" si="45"/>
        <v>98</v>
      </c>
      <c r="N111" s="14">
        <f t="shared" si="77"/>
        <v>0.55208333333333337</v>
      </c>
      <c r="O111" s="14">
        <f t="shared" si="78"/>
        <v>0.52325581395348841</v>
      </c>
      <c r="P111" s="14">
        <f t="shared" si="79"/>
        <v>0.53846153846153844</v>
      </c>
      <c r="Q111" s="13">
        <v>28</v>
      </c>
      <c r="R111" s="13">
        <v>28</v>
      </c>
      <c r="S111" s="13">
        <f t="shared" si="46"/>
        <v>56</v>
      </c>
      <c r="T111" s="14">
        <f t="shared" si="80"/>
        <v>0.29166666666666669</v>
      </c>
      <c r="U111" s="14">
        <f t="shared" si="81"/>
        <v>0.32558139534883723</v>
      </c>
      <c r="V111" s="14">
        <f t="shared" si="82"/>
        <v>0.30769230769230771</v>
      </c>
      <c r="W111" s="11">
        <v>13</v>
      </c>
      <c r="X111" s="11">
        <v>17</v>
      </c>
      <c r="Y111" s="11">
        <f t="shared" si="49"/>
        <v>30</v>
      </c>
      <c r="Z111" s="14">
        <f t="shared" si="50"/>
        <v>0.13541666666666666</v>
      </c>
      <c r="AA111" s="14">
        <f t="shared" si="50"/>
        <v>0.19767441860465115</v>
      </c>
      <c r="AB111" s="14">
        <f t="shared" si="50"/>
        <v>0.16483516483516483</v>
      </c>
    </row>
    <row r="112" spans="1:28" s="5" customFormat="1" ht="28.5" customHeight="1" x14ac:dyDescent="0.15">
      <c r="A112" s="11" t="s">
        <v>89</v>
      </c>
      <c r="B112" s="12">
        <f t="shared" si="71"/>
        <v>556</v>
      </c>
      <c r="C112" s="12">
        <f t="shared" si="72"/>
        <v>495</v>
      </c>
      <c r="D112" s="13">
        <f t="shared" si="73"/>
        <v>1051</v>
      </c>
      <c r="E112" s="13">
        <v>79</v>
      </c>
      <c r="F112" s="13">
        <v>62</v>
      </c>
      <c r="G112" s="13">
        <f t="shared" si="44"/>
        <v>141</v>
      </c>
      <c r="H112" s="14">
        <f t="shared" si="74"/>
        <v>0.1420863309352518</v>
      </c>
      <c r="I112" s="14">
        <f t="shared" si="75"/>
        <v>0.12525252525252525</v>
      </c>
      <c r="J112" s="14">
        <f t="shared" si="76"/>
        <v>0.13415794481446242</v>
      </c>
      <c r="K112" s="13">
        <v>366</v>
      </c>
      <c r="L112" s="13">
        <v>310</v>
      </c>
      <c r="M112" s="13">
        <f t="shared" si="45"/>
        <v>676</v>
      </c>
      <c r="N112" s="14">
        <f t="shared" si="77"/>
        <v>0.65827338129496404</v>
      </c>
      <c r="O112" s="14">
        <f t="shared" si="78"/>
        <v>0.6262626262626263</v>
      </c>
      <c r="P112" s="14">
        <f t="shared" si="79"/>
        <v>0.6431969552806851</v>
      </c>
      <c r="Q112" s="13">
        <v>111</v>
      </c>
      <c r="R112" s="13">
        <v>123</v>
      </c>
      <c r="S112" s="13">
        <f t="shared" si="46"/>
        <v>234</v>
      </c>
      <c r="T112" s="14">
        <f t="shared" si="80"/>
        <v>0.19964028776978418</v>
      </c>
      <c r="U112" s="14">
        <f t="shared" si="81"/>
        <v>0.24848484848484848</v>
      </c>
      <c r="V112" s="14">
        <f t="shared" si="82"/>
        <v>0.22264509990485251</v>
      </c>
      <c r="W112" s="11">
        <v>48</v>
      </c>
      <c r="X112" s="11">
        <v>57</v>
      </c>
      <c r="Y112" s="11">
        <f t="shared" si="49"/>
        <v>105</v>
      </c>
      <c r="Z112" s="14">
        <f t="shared" si="50"/>
        <v>8.6330935251798566E-2</v>
      </c>
      <c r="AA112" s="14">
        <f t="shared" si="50"/>
        <v>0.11515151515151516</v>
      </c>
      <c r="AB112" s="14">
        <f t="shared" si="50"/>
        <v>9.9904852521408183E-2</v>
      </c>
    </row>
    <row r="113" spans="1:28" s="5" customFormat="1" ht="28.5" customHeight="1" x14ac:dyDescent="0.15">
      <c r="A113" s="11" t="s">
        <v>90</v>
      </c>
      <c r="B113" s="12">
        <f t="shared" si="71"/>
        <v>154</v>
      </c>
      <c r="C113" s="12">
        <f t="shared" si="72"/>
        <v>161</v>
      </c>
      <c r="D113" s="13">
        <f t="shared" si="73"/>
        <v>315</v>
      </c>
      <c r="E113" s="13">
        <v>18</v>
      </c>
      <c r="F113" s="13">
        <v>17</v>
      </c>
      <c r="G113" s="13">
        <f t="shared" si="44"/>
        <v>35</v>
      </c>
      <c r="H113" s="14">
        <f t="shared" si="74"/>
        <v>0.11688311688311688</v>
      </c>
      <c r="I113" s="14">
        <f t="shared" si="75"/>
        <v>0.10559006211180125</v>
      </c>
      <c r="J113" s="14">
        <f t="shared" si="76"/>
        <v>0.1111111111111111</v>
      </c>
      <c r="K113" s="13">
        <v>108</v>
      </c>
      <c r="L113" s="13">
        <v>112</v>
      </c>
      <c r="M113" s="13">
        <f t="shared" si="45"/>
        <v>220</v>
      </c>
      <c r="N113" s="14">
        <f t="shared" si="77"/>
        <v>0.70129870129870131</v>
      </c>
      <c r="O113" s="14">
        <f t="shared" si="78"/>
        <v>0.69565217391304346</v>
      </c>
      <c r="P113" s="14">
        <f t="shared" si="79"/>
        <v>0.69841269841269837</v>
      </c>
      <c r="Q113" s="13">
        <v>28</v>
      </c>
      <c r="R113" s="13">
        <v>32</v>
      </c>
      <c r="S113" s="13">
        <f t="shared" si="46"/>
        <v>60</v>
      </c>
      <c r="T113" s="14">
        <f t="shared" si="80"/>
        <v>0.18181818181818182</v>
      </c>
      <c r="U113" s="14">
        <f t="shared" si="81"/>
        <v>0.19875776397515527</v>
      </c>
      <c r="V113" s="14">
        <f t="shared" si="82"/>
        <v>0.19047619047619047</v>
      </c>
      <c r="W113" s="11">
        <v>6</v>
      </c>
      <c r="X113" s="11">
        <v>18</v>
      </c>
      <c r="Y113" s="11">
        <f t="shared" si="49"/>
        <v>24</v>
      </c>
      <c r="Z113" s="14">
        <f t="shared" si="50"/>
        <v>3.896103896103896E-2</v>
      </c>
      <c r="AA113" s="14">
        <f t="shared" si="50"/>
        <v>0.11180124223602485</v>
      </c>
      <c r="AB113" s="14">
        <f t="shared" si="50"/>
        <v>7.6190476190476197E-2</v>
      </c>
    </row>
    <row r="114" spans="1:28" s="5" customFormat="1" ht="28.5" customHeight="1" x14ac:dyDescent="0.15">
      <c r="A114" s="11" t="s">
        <v>91</v>
      </c>
      <c r="B114" s="12">
        <f t="shared" si="71"/>
        <v>1076</v>
      </c>
      <c r="C114" s="12">
        <f t="shared" si="72"/>
        <v>1204</v>
      </c>
      <c r="D114" s="13">
        <f t="shared" si="73"/>
        <v>2280</v>
      </c>
      <c r="E114" s="13">
        <v>83</v>
      </c>
      <c r="F114" s="13">
        <v>94</v>
      </c>
      <c r="G114" s="13">
        <f t="shared" si="44"/>
        <v>177</v>
      </c>
      <c r="H114" s="14">
        <f t="shared" si="74"/>
        <v>7.7137546468401486E-2</v>
      </c>
      <c r="I114" s="14">
        <f t="shared" si="75"/>
        <v>7.8073089700996676E-2</v>
      </c>
      <c r="J114" s="14">
        <f t="shared" si="76"/>
        <v>7.7631578947368426E-2</v>
      </c>
      <c r="K114" s="13">
        <v>525</v>
      </c>
      <c r="L114" s="13">
        <v>603</v>
      </c>
      <c r="M114" s="13">
        <f t="shared" si="45"/>
        <v>1128</v>
      </c>
      <c r="N114" s="14">
        <f t="shared" si="77"/>
        <v>0.48791821561338289</v>
      </c>
      <c r="O114" s="14">
        <f t="shared" si="78"/>
        <v>0.50083056478405319</v>
      </c>
      <c r="P114" s="14">
        <f t="shared" si="79"/>
        <v>0.49473684210526314</v>
      </c>
      <c r="Q114" s="13">
        <v>468</v>
      </c>
      <c r="R114" s="13">
        <v>507</v>
      </c>
      <c r="S114" s="13">
        <f t="shared" si="46"/>
        <v>975</v>
      </c>
      <c r="T114" s="14">
        <f t="shared" si="80"/>
        <v>0.43494423791821563</v>
      </c>
      <c r="U114" s="14">
        <f t="shared" si="81"/>
        <v>0.42109634551495018</v>
      </c>
      <c r="V114" s="14">
        <f t="shared" si="82"/>
        <v>0.42763157894736842</v>
      </c>
      <c r="W114" s="11">
        <v>146</v>
      </c>
      <c r="X114" s="11">
        <v>205</v>
      </c>
      <c r="Y114" s="11">
        <f t="shared" si="49"/>
        <v>351</v>
      </c>
      <c r="Z114" s="14">
        <f t="shared" si="50"/>
        <v>0.13568773234200743</v>
      </c>
      <c r="AA114" s="14">
        <f t="shared" si="50"/>
        <v>0.17026578073089702</v>
      </c>
      <c r="AB114" s="14">
        <f t="shared" si="50"/>
        <v>0.15394736842105264</v>
      </c>
    </row>
    <row r="115" spans="1:28" s="5" customFormat="1" ht="28.5" customHeight="1" x14ac:dyDescent="0.15">
      <c r="A115" s="28" t="s">
        <v>92</v>
      </c>
      <c r="B115" s="20">
        <f t="shared" si="71"/>
        <v>785</v>
      </c>
      <c r="C115" s="20">
        <f t="shared" si="72"/>
        <v>786</v>
      </c>
      <c r="D115" s="21">
        <f t="shared" si="73"/>
        <v>1571</v>
      </c>
      <c r="E115" s="21">
        <v>167</v>
      </c>
      <c r="F115" s="21">
        <v>142</v>
      </c>
      <c r="G115" s="21">
        <f t="shared" si="44"/>
        <v>309</v>
      </c>
      <c r="H115" s="29">
        <f t="shared" si="74"/>
        <v>0.21273885350318472</v>
      </c>
      <c r="I115" s="29">
        <f t="shared" si="75"/>
        <v>0.1806615776081425</v>
      </c>
      <c r="J115" s="29">
        <f t="shared" si="76"/>
        <v>0.19669000636537237</v>
      </c>
      <c r="K115" s="21">
        <v>473</v>
      </c>
      <c r="L115" s="21">
        <v>488</v>
      </c>
      <c r="M115" s="21">
        <f t="shared" si="45"/>
        <v>961</v>
      </c>
      <c r="N115" s="29">
        <f t="shared" si="77"/>
        <v>0.60254777070063692</v>
      </c>
      <c r="O115" s="29">
        <f t="shared" si="78"/>
        <v>0.62086513994910941</v>
      </c>
      <c r="P115" s="29">
        <f t="shared" si="79"/>
        <v>0.61171228516868237</v>
      </c>
      <c r="Q115" s="21">
        <v>145</v>
      </c>
      <c r="R115" s="21">
        <v>156</v>
      </c>
      <c r="S115" s="21">
        <f t="shared" si="46"/>
        <v>301</v>
      </c>
      <c r="T115" s="29">
        <f t="shared" si="80"/>
        <v>0.18471337579617833</v>
      </c>
      <c r="U115" s="29">
        <f t="shared" si="81"/>
        <v>0.19847328244274809</v>
      </c>
      <c r="V115" s="29">
        <f t="shared" si="82"/>
        <v>0.19159770846594526</v>
      </c>
      <c r="W115" s="31">
        <v>51</v>
      </c>
      <c r="X115" s="31">
        <v>67</v>
      </c>
      <c r="Y115" s="31">
        <f t="shared" si="49"/>
        <v>118</v>
      </c>
      <c r="Z115" s="29">
        <f t="shared" si="50"/>
        <v>6.4968152866242038E-2</v>
      </c>
      <c r="AA115" s="29">
        <f t="shared" si="50"/>
        <v>8.5241730279898217E-2</v>
      </c>
      <c r="AB115" s="29">
        <f t="shared" si="50"/>
        <v>7.5111394016549968E-2</v>
      </c>
    </row>
    <row r="116" spans="1:28" s="67" customFormat="1" ht="28.5" customHeight="1" x14ac:dyDescent="0.15">
      <c r="A116" s="64" t="s">
        <v>108</v>
      </c>
      <c r="B116" s="65">
        <f>SUM(B106:B115)</f>
        <v>4785</v>
      </c>
      <c r="C116" s="65">
        <f>SUM(C106:C115)</f>
        <v>4840</v>
      </c>
      <c r="D116" s="68">
        <f t="shared" si="73"/>
        <v>9625</v>
      </c>
      <c r="E116" s="65">
        <f>SUM(E106:E115)</f>
        <v>615</v>
      </c>
      <c r="F116" s="65">
        <f>SUM(F106:F115)</f>
        <v>572</v>
      </c>
      <c r="G116" s="68">
        <f t="shared" si="44"/>
        <v>1187</v>
      </c>
      <c r="H116" s="66">
        <f t="shared" si="74"/>
        <v>0.12852664576802508</v>
      </c>
      <c r="I116" s="66">
        <f t="shared" si="75"/>
        <v>0.11818181818181818</v>
      </c>
      <c r="J116" s="66">
        <f t="shared" si="76"/>
        <v>0.12332467532467532</v>
      </c>
      <c r="K116" s="65">
        <f>SUM(K106:K115)</f>
        <v>2849</v>
      </c>
      <c r="L116" s="65">
        <f>SUM(L106:L115)</f>
        <v>2807</v>
      </c>
      <c r="M116" s="68">
        <f t="shared" si="45"/>
        <v>5656</v>
      </c>
      <c r="N116" s="66">
        <f t="shared" ref="N116:P120" si="83">K116/B116</f>
        <v>0.59540229885057472</v>
      </c>
      <c r="O116" s="66">
        <f t="shared" si="83"/>
        <v>0.57995867768595044</v>
      </c>
      <c r="P116" s="66">
        <f t="shared" si="83"/>
        <v>0.58763636363636362</v>
      </c>
      <c r="Q116" s="65">
        <f>SUM(Q106:Q115)</f>
        <v>1321</v>
      </c>
      <c r="R116" s="65">
        <f>SUM(R106:R115)</f>
        <v>1461</v>
      </c>
      <c r="S116" s="68">
        <f t="shared" ref="S116:S121" si="84">Q116+R116</f>
        <v>2782</v>
      </c>
      <c r="T116" s="66">
        <f t="shared" ref="T116:V120" si="85">Q116/B116</f>
        <v>0.2760710553814002</v>
      </c>
      <c r="U116" s="66">
        <f t="shared" si="85"/>
        <v>0.30185950413223139</v>
      </c>
      <c r="V116" s="66">
        <f t="shared" si="85"/>
        <v>0.28903896103896104</v>
      </c>
      <c r="W116" s="65">
        <f>SUM(W106:W115)</f>
        <v>512</v>
      </c>
      <c r="X116" s="65">
        <f>SUM(X106:X115)</f>
        <v>676</v>
      </c>
      <c r="Y116" s="72">
        <f t="shared" si="49"/>
        <v>1188</v>
      </c>
      <c r="Z116" s="66">
        <f t="shared" si="50"/>
        <v>0.10700104493207942</v>
      </c>
      <c r="AA116" s="66">
        <f t="shared" si="50"/>
        <v>0.13966942148760331</v>
      </c>
      <c r="AB116" s="66">
        <f t="shared" si="50"/>
        <v>0.12342857142857143</v>
      </c>
    </row>
    <row r="117" spans="1:28" ht="28.5" customHeight="1" x14ac:dyDescent="0.15">
      <c r="A117" s="19" t="s">
        <v>120</v>
      </c>
      <c r="B117" s="19">
        <f t="shared" ref="B117:C119" si="86">E117+K117+Q117</f>
        <v>900</v>
      </c>
      <c r="C117" s="19">
        <f t="shared" si="86"/>
        <v>921</v>
      </c>
      <c r="D117" s="19">
        <f t="shared" si="73"/>
        <v>1821</v>
      </c>
      <c r="E117" s="19">
        <v>207</v>
      </c>
      <c r="F117" s="19">
        <v>202</v>
      </c>
      <c r="G117" s="19">
        <f>E117+F117</f>
        <v>409</v>
      </c>
      <c r="H117" s="54">
        <f t="shared" ref="H117:J120" si="87">E117/B117</f>
        <v>0.23</v>
      </c>
      <c r="I117" s="54">
        <f t="shared" si="87"/>
        <v>0.21932681867535286</v>
      </c>
      <c r="J117" s="54">
        <f t="shared" si="87"/>
        <v>0.22460186710598573</v>
      </c>
      <c r="K117" s="19">
        <v>646</v>
      </c>
      <c r="L117" s="19">
        <v>646</v>
      </c>
      <c r="M117" s="19">
        <f>K117+L117</f>
        <v>1292</v>
      </c>
      <c r="N117" s="54">
        <f t="shared" si="83"/>
        <v>0.71777777777777774</v>
      </c>
      <c r="O117" s="54">
        <f t="shared" si="83"/>
        <v>0.70141150922909878</v>
      </c>
      <c r="P117" s="54">
        <f t="shared" si="83"/>
        <v>0.70950027457440967</v>
      </c>
      <c r="Q117" s="19">
        <v>47</v>
      </c>
      <c r="R117" s="19">
        <v>73</v>
      </c>
      <c r="S117" s="21">
        <f t="shared" si="84"/>
        <v>120</v>
      </c>
      <c r="T117" s="54">
        <f t="shared" si="85"/>
        <v>5.2222222222222225E-2</v>
      </c>
      <c r="U117" s="54">
        <f t="shared" si="85"/>
        <v>7.9261672095548311E-2</v>
      </c>
      <c r="V117" s="54">
        <f t="shared" si="85"/>
        <v>6.589785831960461E-2</v>
      </c>
      <c r="W117" s="19">
        <v>16</v>
      </c>
      <c r="X117" s="19">
        <v>34</v>
      </c>
      <c r="Y117" s="19">
        <f>W117+X117</f>
        <v>50</v>
      </c>
      <c r="Z117" s="54">
        <f t="shared" ref="Z117:AB120" si="88">W117/B117</f>
        <v>1.7777777777777778E-2</v>
      </c>
      <c r="AA117" s="54">
        <f t="shared" si="88"/>
        <v>3.691639522258415E-2</v>
      </c>
      <c r="AB117" s="54">
        <f t="shared" si="88"/>
        <v>2.7457440966501923E-2</v>
      </c>
    </row>
    <row r="118" spans="1:28" s="5" customFormat="1" ht="28.5" customHeight="1" x14ac:dyDescent="0.15">
      <c r="A118" s="23" t="s">
        <v>122</v>
      </c>
      <c r="B118" s="24">
        <f t="shared" si="86"/>
        <v>423</v>
      </c>
      <c r="C118" s="24">
        <f t="shared" si="86"/>
        <v>434</v>
      </c>
      <c r="D118" s="25">
        <f t="shared" si="73"/>
        <v>857</v>
      </c>
      <c r="E118" s="26">
        <v>92</v>
      </c>
      <c r="F118" s="26">
        <v>85</v>
      </c>
      <c r="G118" s="25">
        <f>E118+F118</f>
        <v>177</v>
      </c>
      <c r="H118" s="27">
        <f t="shared" si="87"/>
        <v>0.21749408983451538</v>
      </c>
      <c r="I118" s="27">
        <f t="shared" si="87"/>
        <v>0.19585253456221199</v>
      </c>
      <c r="J118" s="27">
        <f t="shared" si="87"/>
        <v>0.20653442240373396</v>
      </c>
      <c r="K118" s="26">
        <v>297</v>
      </c>
      <c r="L118" s="26">
        <v>315</v>
      </c>
      <c r="M118" s="25">
        <f>K118+L118</f>
        <v>612</v>
      </c>
      <c r="N118" s="27">
        <f t="shared" si="83"/>
        <v>0.7021276595744681</v>
      </c>
      <c r="O118" s="27">
        <f t="shared" si="83"/>
        <v>0.72580645161290325</v>
      </c>
      <c r="P118" s="27">
        <f t="shared" si="83"/>
        <v>0.71411901983663939</v>
      </c>
      <c r="Q118" s="26">
        <v>34</v>
      </c>
      <c r="R118" s="26">
        <v>34</v>
      </c>
      <c r="S118" s="25">
        <f t="shared" si="84"/>
        <v>68</v>
      </c>
      <c r="T118" s="27">
        <f t="shared" si="85"/>
        <v>8.0378250591016553E-2</v>
      </c>
      <c r="U118" s="27">
        <f t="shared" si="85"/>
        <v>7.8341013824884786E-2</v>
      </c>
      <c r="V118" s="27">
        <f t="shared" si="85"/>
        <v>7.934655775962661E-2</v>
      </c>
      <c r="W118" s="35">
        <v>11</v>
      </c>
      <c r="X118" s="35">
        <v>16</v>
      </c>
      <c r="Y118" s="35">
        <f>W118+X118</f>
        <v>27</v>
      </c>
      <c r="Z118" s="27">
        <f t="shared" si="88"/>
        <v>2.6004728132387706E-2</v>
      </c>
      <c r="AA118" s="27">
        <f t="shared" si="88"/>
        <v>3.6866359447004608E-2</v>
      </c>
      <c r="AB118" s="27">
        <f t="shared" si="88"/>
        <v>3.1505250875145857E-2</v>
      </c>
    </row>
    <row r="119" spans="1:28" s="5" customFormat="1" ht="28.5" customHeight="1" x14ac:dyDescent="0.15">
      <c r="A119" s="15" t="s">
        <v>123</v>
      </c>
      <c r="B119" s="16">
        <f t="shared" si="86"/>
        <v>839</v>
      </c>
      <c r="C119" s="16">
        <f t="shared" si="86"/>
        <v>788</v>
      </c>
      <c r="D119" s="17">
        <f t="shared" si="73"/>
        <v>1627</v>
      </c>
      <c r="E119" s="17">
        <v>217</v>
      </c>
      <c r="F119" s="17">
        <v>190</v>
      </c>
      <c r="G119" s="17">
        <f>E119+F119</f>
        <v>407</v>
      </c>
      <c r="H119" s="18">
        <f t="shared" si="87"/>
        <v>0.25864123957091778</v>
      </c>
      <c r="I119" s="18">
        <f t="shared" si="87"/>
        <v>0.24111675126903553</v>
      </c>
      <c r="J119" s="18">
        <f t="shared" si="87"/>
        <v>0.25015365703749232</v>
      </c>
      <c r="K119" s="17">
        <v>552</v>
      </c>
      <c r="L119" s="17">
        <v>508</v>
      </c>
      <c r="M119" s="17">
        <f>K119+L119</f>
        <v>1060</v>
      </c>
      <c r="N119" s="18">
        <f t="shared" si="83"/>
        <v>0.65792610250297978</v>
      </c>
      <c r="O119" s="18">
        <f t="shared" si="83"/>
        <v>0.64467005076142136</v>
      </c>
      <c r="P119" s="18">
        <f t="shared" si="83"/>
        <v>0.65150583896742476</v>
      </c>
      <c r="Q119" s="17">
        <v>70</v>
      </c>
      <c r="R119" s="17">
        <v>90</v>
      </c>
      <c r="S119" s="17">
        <f t="shared" si="84"/>
        <v>160</v>
      </c>
      <c r="T119" s="18">
        <f t="shared" si="85"/>
        <v>8.3432657926102508E-2</v>
      </c>
      <c r="U119" s="18">
        <f t="shared" si="85"/>
        <v>0.11421319796954314</v>
      </c>
      <c r="V119" s="18">
        <f t="shared" si="85"/>
        <v>9.834050399508297E-2</v>
      </c>
      <c r="W119" s="31">
        <v>28</v>
      </c>
      <c r="X119" s="31">
        <v>45</v>
      </c>
      <c r="Y119" s="31">
        <f>W119+X119</f>
        <v>73</v>
      </c>
      <c r="Z119" s="18">
        <f t="shared" si="88"/>
        <v>3.3373063170441003E-2</v>
      </c>
      <c r="AA119" s="18">
        <f t="shared" si="88"/>
        <v>5.7106598984771571E-2</v>
      </c>
      <c r="AB119" s="18">
        <f t="shared" si="88"/>
        <v>4.4867854947756608E-2</v>
      </c>
    </row>
    <row r="120" spans="1:28" s="67" customFormat="1" ht="28.5" customHeight="1" x14ac:dyDescent="0.15">
      <c r="A120" s="64" t="s">
        <v>124</v>
      </c>
      <c r="B120" s="65">
        <f>B118+B119</f>
        <v>1262</v>
      </c>
      <c r="C120" s="65">
        <f>C118+C119</f>
        <v>1222</v>
      </c>
      <c r="D120" s="68">
        <f>B120+C120</f>
        <v>2484</v>
      </c>
      <c r="E120" s="65">
        <f>E118+E119</f>
        <v>309</v>
      </c>
      <c r="F120" s="65">
        <f>F118+F119</f>
        <v>275</v>
      </c>
      <c r="G120" s="68">
        <f>E120+F120</f>
        <v>584</v>
      </c>
      <c r="H120" s="66">
        <f t="shared" si="87"/>
        <v>0.24484944532488115</v>
      </c>
      <c r="I120" s="66">
        <f t="shared" si="87"/>
        <v>0.22504091653027825</v>
      </c>
      <c r="J120" s="66">
        <f t="shared" si="87"/>
        <v>0.23510466988727857</v>
      </c>
      <c r="K120" s="65">
        <f>K118+K119</f>
        <v>849</v>
      </c>
      <c r="L120" s="65">
        <f>L118+L119</f>
        <v>823</v>
      </c>
      <c r="M120" s="68">
        <f>K120+L120</f>
        <v>1672</v>
      </c>
      <c r="N120" s="66">
        <f t="shared" si="83"/>
        <v>0.67274167987321709</v>
      </c>
      <c r="O120" s="66">
        <f t="shared" si="83"/>
        <v>0.67348608837970536</v>
      </c>
      <c r="P120" s="66">
        <f t="shared" si="83"/>
        <v>0.67310789049919484</v>
      </c>
      <c r="Q120" s="65">
        <f>Q118+Q119</f>
        <v>104</v>
      </c>
      <c r="R120" s="65">
        <f>R118+R119</f>
        <v>124</v>
      </c>
      <c r="S120" s="68">
        <f t="shared" si="84"/>
        <v>228</v>
      </c>
      <c r="T120" s="66">
        <f t="shared" si="85"/>
        <v>8.2408874801901746E-2</v>
      </c>
      <c r="U120" s="66">
        <f t="shared" si="85"/>
        <v>0.10147299509001637</v>
      </c>
      <c r="V120" s="66">
        <f t="shared" si="85"/>
        <v>9.1787439613526575E-2</v>
      </c>
      <c r="W120" s="64">
        <f>W118+W119</f>
        <v>39</v>
      </c>
      <c r="X120" s="64">
        <f>X118+X119</f>
        <v>61</v>
      </c>
      <c r="Y120" s="64">
        <f>W120+X120</f>
        <v>100</v>
      </c>
      <c r="Z120" s="66">
        <f t="shared" si="88"/>
        <v>3.0903328050713153E-2</v>
      </c>
      <c r="AA120" s="66">
        <f t="shared" si="88"/>
        <v>4.9918166939443537E-2</v>
      </c>
      <c r="AB120" s="66">
        <f t="shared" si="88"/>
        <v>4.0257648953301126E-2</v>
      </c>
    </row>
    <row r="121" spans="1:28" ht="28.5" customHeight="1" x14ac:dyDescent="0.15">
      <c r="A121" s="19" t="s">
        <v>121</v>
      </c>
      <c r="B121" s="19">
        <f>E121+K121+Q121</f>
        <v>314</v>
      </c>
      <c r="C121" s="19">
        <f>F121+L121+R121</f>
        <v>336</v>
      </c>
      <c r="D121" s="19">
        <f>B121+C121</f>
        <v>650</v>
      </c>
      <c r="E121" s="19">
        <v>52</v>
      </c>
      <c r="F121" s="19">
        <v>53</v>
      </c>
      <c r="G121" s="19">
        <f>E121+F121</f>
        <v>105</v>
      </c>
      <c r="H121" s="54">
        <f t="shared" ref="H121" si="89">E121/B121</f>
        <v>0.16560509554140126</v>
      </c>
      <c r="I121" s="54">
        <f t="shared" ref="I121" si="90">F121/C121</f>
        <v>0.15773809523809523</v>
      </c>
      <c r="J121" s="54">
        <f t="shared" ref="J121" si="91">G121/D121</f>
        <v>0.16153846153846155</v>
      </c>
      <c r="K121" s="19">
        <v>223</v>
      </c>
      <c r="L121" s="19">
        <v>241</v>
      </c>
      <c r="M121" s="19">
        <f>K121+L121</f>
        <v>464</v>
      </c>
      <c r="N121" s="54">
        <f t="shared" ref="N121" si="92">K121/B121</f>
        <v>0.71019108280254772</v>
      </c>
      <c r="O121" s="54">
        <f t="shared" ref="O121" si="93">L121/C121</f>
        <v>0.71726190476190477</v>
      </c>
      <c r="P121" s="54">
        <f t="shared" ref="P121" si="94">M121/D121</f>
        <v>0.7138461538461538</v>
      </c>
      <c r="Q121" s="19">
        <v>39</v>
      </c>
      <c r="R121" s="19">
        <v>42</v>
      </c>
      <c r="S121" s="21">
        <f t="shared" si="84"/>
        <v>81</v>
      </c>
      <c r="T121" s="54">
        <f t="shared" ref="T121" si="95">Q121/B121</f>
        <v>0.12420382165605096</v>
      </c>
      <c r="U121" s="54">
        <f t="shared" ref="U121" si="96">R121/C121</f>
        <v>0.125</v>
      </c>
      <c r="V121" s="54">
        <f t="shared" ref="V121" si="97">S121/D121</f>
        <v>0.12461538461538461</v>
      </c>
      <c r="W121" s="19">
        <v>15</v>
      </c>
      <c r="X121" s="19">
        <v>14</v>
      </c>
      <c r="Y121" s="19">
        <f>W121+X121</f>
        <v>29</v>
      </c>
      <c r="Z121" s="54">
        <f t="shared" ref="Z121" si="98">W121/B121</f>
        <v>4.7770700636942678E-2</v>
      </c>
      <c r="AA121" s="54">
        <f t="shared" ref="AA121" si="99">X121/C121</f>
        <v>4.1666666666666664E-2</v>
      </c>
      <c r="AB121" s="54">
        <f t="shared" ref="AB121" si="100">Y121/D121</f>
        <v>4.4615384615384612E-2</v>
      </c>
    </row>
  </sheetData>
  <mergeCells count="14">
    <mergeCell ref="A1:AB1"/>
    <mergeCell ref="B2:D4"/>
    <mergeCell ref="Q4:S4"/>
    <mergeCell ref="T4:V4"/>
    <mergeCell ref="Q2:V2"/>
    <mergeCell ref="E4:G4"/>
    <mergeCell ref="H4:J4"/>
    <mergeCell ref="K4:M4"/>
    <mergeCell ref="N4:P4"/>
    <mergeCell ref="E2:J3"/>
    <mergeCell ref="K2:P3"/>
    <mergeCell ref="W3:AB3"/>
    <mergeCell ref="W4:Y4"/>
    <mergeCell ref="Z4:AB4"/>
  </mergeCells>
  <phoneticPr fontId="2"/>
  <conditionalFormatting sqref="Q128">
    <cfRule type="top10" dxfId="97" priority="131" stopIfTrue="1" bottom="1" rank="10"/>
    <cfRule type="top10" dxfId="96" priority="132" stopIfTrue="1" rank="10"/>
  </conditionalFormatting>
  <conditionalFormatting sqref="A121">
    <cfRule type="top10" dxfId="95" priority="67" stopIfTrue="1" bottom="1" rank="10"/>
  </conditionalFormatting>
  <conditionalFormatting sqref="I41">
    <cfRule type="top10" dxfId="94" priority="21" stopIfTrue="1" bottom="1" rank="10"/>
    <cfRule type="top10" dxfId="93" priority="22" stopIfTrue="1" rank="10"/>
  </conditionalFormatting>
  <conditionalFormatting sqref="J41">
    <cfRule type="top10" dxfId="92" priority="19" stopIfTrue="1" bottom="1" rank="10"/>
    <cfRule type="top10" dxfId="91" priority="20" stopIfTrue="1" rank="10"/>
  </conditionalFormatting>
  <conditionalFormatting sqref="N41">
    <cfRule type="top10" dxfId="90" priority="17" stopIfTrue="1" bottom="1" rank="10"/>
    <cfRule type="top10" dxfId="89" priority="18" stopIfTrue="1" rank="10"/>
  </conditionalFormatting>
  <conditionalFormatting sqref="O41">
    <cfRule type="top10" dxfId="88" priority="15" stopIfTrue="1" bottom="1" rank="10"/>
    <cfRule type="top10" dxfId="87" priority="16" stopIfTrue="1" rank="10"/>
  </conditionalFormatting>
  <conditionalFormatting sqref="P41">
    <cfRule type="top10" dxfId="86" priority="13" stopIfTrue="1" bottom="1" rank="10"/>
    <cfRule type="top10" dxfId="85" priority="14" stopIfTrue="1" rank="10"/>
  </conditionalFormatting>
  <conditionalFormatting sqref="T41">
    <cfRule type="top10" dxfId="84" priority="11" stopIfTrue="1" bottom="1" rank="10"/>
    <cfRule type="top10" dxfId="83" priority="12" stopIfTrue="1" rank="10"/>
  </conditionalFormatting>
  <conditionalFormatting sqref="U41">
    <cfRule type="top10" dxfId="82" priority="9" stopIfTrue="1" bottom="1" rank="10"/>
    <cfRule type="top10" dxfId="81" priority="10" stopIfTrue="1" rank="10"/>
  </conditionalFormatting>
  <conditionalFormatting sqref="V41">
    <cfRule type="top10" dxfId="80" priority="7" stopIfTrue="1" bottom="1" rank="10"/>
    <cfRule type="top10" dxfId="79" priority="8" stopIfTrue="1" rank="10"/>
  </conditionalFormatting>
  <conditionalFormatting sqref="Z41">
    <cfRule type="top10" dxfId="78" priority="5" stopIfTrue="1" bottom="1" rank="10"/>
    <cfRule type="top10" dxfId="77" priority="6" stopIfTrue="1" rank="10"/>
  </conditionalFormatting>
  <conditionalFormatting sqref="AA41">
    <cfRule type="top10" dxfId="76" priority="3" stopIfTrue="1" bottom="1" rank="10"/>
    <cfRule type="top10" dxfId="75" priority="4" stopIfTrue="1" rank="10"/>
  </conditionalFormatting>
  <conditionalFormatting sqref="AB41">
    <cfRule type="top10" dxfId="74" priority="1" stopIfTrue="1" bottom="1" rank="10"/>
    <cfRule type="top10" dxfId="73" priority="2" stopIfTrue="1" rank="10"/>
  </conditionalFormatting>
  <conditionalFormatting sqref="H7:H16 H18:H22 H24:H29 H31:H37 H39:H43 H45:H50 H52:H58 H60:H66 H68:H69 H71:H75 H77:H80 H82:H89 H91:H94 H96:H99 H101:H104 H106:H115 H117:H119 H121">
    <cfRule type="top10" dxfId="72" priority="69" stopIfTrue="1" bottom="1" rank="10"/>
    <cfRule type="top10" dxfId="71" priority="70" stopIfTrue="1" rank="10"/>
  </conditionalFormatting>
  <conditionalFormatting sqref="I7:I16 I18:I22 I24:I29 I31:I37 I39:I43 I45:I50 I52:I58 I60:I66 I68:I69 I71:I75 I77:I80 I82:I89 I91:I94 I96:I99 I101:I104 I106:I115 I117:I119 I121">
    <cfRule type="top10" dxfId="70" priority="45" stopIfTrue="1" bottom="1" rank="10"/>
    <cfRule type="top10" dxfId="69" priority="46" stopIfTrue="1" rank="10"/>
  </conditionalFormatting>
  <conditionalFormatting sqref="J7:J16 J18:J22 J24:J29 J31:J37 J39:J43 J45:J50 J52:J58 J60:J66 J68:J69 J71:J75 J77:J80 J82:J89 J91:J94 J96:J99 J101:J104 J106:J115 J117:J119 J121">
    <cfRule type="top10" dxfId="68" priority="43" stopIfTrue="1" bottom="1" rank="10"/>
    <cfRule type="top10" dxfId="67" priority="44" stopIfTrue="1" rank="10"/>
  </conditionalFormatting>
  <conditionalFormatting sqref="N7:N16 N18:N22 N24:N29 N31:N37 N39:N43 N45:N50 N52:N58 N60:N66 N68:N69 N71:N75 N77:N80 N82:N89 N91:N94 N96:N99 N101:N104 N106:N115 N117:N119 N121">
    <cfRule type="top10" dxfId="66" priority="41" stopIfTrue="1" bottom="1" rank="10"/>
    <cfRule type="top10" dxfId="65" priority="42" stopIfTrue="1" rank="10"/>
  </conditionalFormatting>
  <conditionalFormatting sqref="O7:O16 O18:O22 O24:O29 O31:O37 O39:O43 O45:O50 O52:O58 O60:O66 O68:O69 O71:O75 O77:O80 O82:O89 O91:O94 O96:O99 O101:O104 O106:O115 O117:O119 O121">
    <cfRule type="top10" dxfId="64" priority="39" stopIfTrue="1" bottom="1" rank="10"/>
    <cfRule type="top10" dxfId="63" priority="40" stopIfTrue="1" rank="10"/>
  </conditionalFormatting>
  <conditionalFormatting sqref="P7:P16 P18:P22 P24:P29 P31:P37 P39:P43 P45:P50 P52:P58 P60:P66 P68:P69 P71:P75 P77:P80 P82:P89 P91:P94 P96:P99 P101:P104 P106:P115 P117:P119 P121">
    <cfRule type="top10" dxfId="62" priority="37" stopIfTrue="1" bottom="1" rank="10"/>
    <cfRule type="top10" dxfId="61" priority="38" stopIfTrue="1" rank="10"/>
  </conditionalFormatting>
  <conditionalFormatting sqref="T7:T16 T18:T22 T24:T29 T31:T37 T39:T43 T45:T50 T52:T58 T60:T66 T68:T69 T71:T75 T77:T80 T82:T89 T91:T94 T96:T99 T101:T104 T106:T115 T117:T119 T121">
    <cfRule type="top10" dxfId="60" priority="35" stopIfTrue="1" bottom="1" rank="10"/>
    <cfRule type="top10" dxfId="59" priority="36" stopIfTrue="1" rank="10"/>
  </conditionalFormatting>
  <conditionalFormatting sqref="U7:U16 U18:U22 U24:U29 U31:U37 U39:U43 U45:U50 U52:U58 U60:U66 U68:U69 U71:U75 U77:U80 U82:U89 U91:U94 U96:U99 U101:U104 U106:U115 U117:U119 U121">
    <cfRule type="top10" dxfId="58" priority="33" stopIfTrue="1" bottom="1" rank="10"/>
    <cfRule type="top10" dxfId="57" priority="34" stopIfTrue="1" rank="10"/>
  </conditionalFormatting>
  <conditionalFormatting sqref="V7:V16 V18:V22 V24:V29 V31:V37 V39:V43 V45:V50 V52:V58 V60:V66 V68:V69 V71:V75 V77:V80 V82:V89 V91:V94 V96:V99 V101:V104 V106:V115 V117:V119 V121">
    <cfRule type="top10" dxfId="56" priority="31" stopIfTrue="1" bottom="1" rank="10"/>
    <cfRule type="top10" dxfId="55" priority="32" stopIfTrue="1" rank="10"/>
  </conditionalFormatting>
  <conditionalFormatting sqref="Z7:Z16 Z18:Z22 Z24:Z29 Z31:Z37 Z39:Z43 Z45:Z50 Z52:Z58 Z60:Z66 Z68:Z69 Z71:Z75 Z77:Z80 Z82:Z89 Z91:Z94 Z96:Z99 Z101:Z104 Z106:Z115 Z117:Z119 Z121">
    <cfRule type="top10" dxfId="54" priority="29" stopIfTrue="1" bottom="1" rank="10"/>
    <cfRule type="top10" dxfId="53" priority="30" stopIfTrue="1" rank="10"/>
  </conditionalFormatting>
  <conditionalFormatting sqref="AA7:AA16 AA18:AA22 AA24:AA29 AA31:AA37 AA39:AA43 AA45:AA50 AA52:AA58 AA60:AA66 AA68:AA69 AA71:AA75 AA77:AA80 AA82:AA89 AA91:AA94 AA96:AA99 AA101:AA104 AA106:AA115 AA117:AA119 AA121">
    <cfRule type="top10" dxfId="52" priority="27" stopIfTrue="1" bottom="1" rank="10"/>
    <cfRule type="top10" dxfId="51" priority="28" stopIfTrue="1" rank="10"/>
  </conditionalFormatting>
  <conditionalFormatting sqref="AB7:AB16 AB18:AB22 AB24:AB29 AB31:AB37 AB39:AB43 AB45:AB50 AB52:AB58 AB60:AB66 AB68:AB69 AB71:AB75 AB77:AB80 AB82:AB89 AB91:AB94 AB96:AB99 AB101:AB104 AB106:AB115 AB117:AB119 AB121">
    <cfRule type="top10" dxfId="50" priority="25" stopIfTrue="1" bottom="1" rank="10"/>
    <cfRule type="top10" dxfId="49" priority="26" stopIfTrue="1" rank="10"/>
  </conditionalFormatting>
  <pageMargins left="0.78740157480314965" right="0.59055118110236227" top="0.59055118110236227" bottom="0.55118110236220474" header="0.70866141732283472" footer="0.27559055118110237"/>
  <pageSetup paperSize="8" scale="73" orientation="landscape" horizontalDpi="300" verticalDpi="300" r:id="rId1"/>
  <headerFooter alignWithMargins="0">
    <oddHeader>&amp;R&amp;P／&amp;Nページ</oddHeader>
    <oddFooter>&amp;L※ この数値は住民基本台帳人口です。
※ 各数値の高い10地域を&amp;K05+033■&amp;K000000で表しています。
※ 各数値の低い10地域を&amp;K03+033■&amp;K000000で表しています。
※上今泉は、秘匿地域とするため「x」と表示し、上今泉二丁目に合算しています。</oddFooter>
  </headerFooter>
  <rowBreaks count="3" manualBreakCount="3">
    <brk id="38" max="16383" man="1"/>
    <brk id="70" max="16383" man="1"/>
    <brk id="10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町丁字別人口構成比</vt:lpstr>
      <vt:lpstr>町丁字別人口構成比!Print_Area</vt:lpstr>
      <vt:lpstr>町丁字別人口構成比!Print_Titles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明子</dc:creator>
  <cp:lastModifiedBy>海老名市</cp:lastModifiedBy>
  <cp:lastPrinted>2021-01-15T04:25:58Z</cp:lastPrinted>
  <dcterms:created xsi:type="dcterms:W3CDTF">2009-01-09T07:35:30Z</dcterms:created>
  <dcterms:modified xsi:type="dcterms:W3CDTF">2021-01-15T04:37:54Z</dcterms:modified>
</cp:coreProperties>
</file>