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N:\！！！！！R8.3から運用開始\100_経営係\180_経営比較分析\R6決算\R7.3.3 HP公開依頼\"/>
    </mc:Choice>
  </mc:AlternateContent>
  <xr:revisionPtr revIDLastSave="0" documentId="13_ncr:1_{49D64D74-CAFE-452E-A949-29855B1FA930}" xr6:coauthVersionLast="47" xr6:coauthVersionMax="47" xr10:uidLastSave="{00000000-0000-0000-0000-000000000000}"/>
  <workbookProtection workbookAlgorithmName="SHA-512" workbookHashValue="sSHtsNarWWC5TBNEnoAA6ZxpB53d5x/l8bO3LwlwJco5R1bQh+xa263YeM2ihWLOmwf7HwfXtCn7miNuJSjV5Q==" workbookSaltValue="6uf4Bg3j0qNlA4rh9Ml33w==" workbookSpinCount="100000" lockStructure="1"/>
  <bookViews>
    <workbookView xWindow="-120" yWindow="-120" windowWidth="20730" windowHeight="1116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W6" i="5"/>
  <c r="AT10" i="4" s="1"/>
  <c r="V6" i="5"/>
  <c r="AL10" i="4" s="1"/>
  <c r="U6" i="5"/>
  <c r="BB8" i="4" s="1"/>
  <c r="T6" i="5"/>
  <c r="AT8" i="4" s="1"/>
  <c r="S6" i="5"/>
  <c r="AL8" i="4" s="1"/>
  <c r="R6" i="5"/>
  <c r="AD10" i="4" s="1"/>
  <c r="Q6" i="5"/>
  <c r="W10" i="4" s="1"/>
  <c r="P6" i="5"/>
  <c r="P10" i="4" s="1"/>
  <c r="O6" i="5"/>
  <c r="I10" i="4" s="1"/>
  <c r="N6" i="5"/>
  <c r="B10" i="4" s="1"/>
  <c r="M6" i="5"/>
  <c r="AD8" i="4" s="1"/>
  <c r="L6" i="5"/>
  <c r="K6" i="5"/>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BB10" i="4"/>
  <c r="W8" i="4"/>
  <c r="P8" i="4"/>
  <c r="B6" i="4"/>
</calcChain>
</file>

<file path=xl/sharedStrings.xml><?xml version="1.0" encoding="utf-8"?>
<sst xmlns="http://schemas.openxmlformats.org/spreadsheetml/2006/main" count="236" uniqueCount="117">
  <si>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</si>
  <si>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</si>
  <si>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</si>
  <si>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</si>
  <si>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</si>
  <si>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</si>
  <si>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</si>
  <si>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</si>
  <si>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</si>
  <si>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</si>
  <si>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</si>
  <si>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</si>
  <si>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</si>
  <si>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</si>
  <si>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</si>
  <si>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</si>
  <si>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</si>
  <si>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</si>
  <si>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</si>
  <si>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</si>
  <si>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</si>
  <si>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</si>
  <si>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</si>
  <si>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</si>
  <si>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</si>
  <si>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</si>
  <si>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</si>
  <si>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</si>
  <si>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</si>
  <si>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</si>
  <si>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</si>
  <si>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</si>
  <si>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</si>
  <si>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</si>
  <si>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</si>
  <si>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</si>
  <si>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</si>
  <si>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</si>
  <si>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</si>
  <si>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</si>
  <si>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</si>
  <si>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</si>
  <si>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</si>
  <si>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</si>
  <si>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</si>
  <si>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</si>
  <si>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</si>
  <si>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</si>
  <si>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</si>
  <si>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</si>
  <si>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</si>
  <si>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</si>
  <si>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</si>
  <si>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</si>
  <si>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</si>
  <si>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</si>
  <si>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</si>
  <si>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</si>
  <si>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</si>
  <si>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</si>
  <si>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</si>
  <si>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</si>
  <si>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</si>
  <si>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</si>
  <si>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</si>
  <si>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</si>
  <si>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</si>
  <si>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</si>
  <si>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</si>
  <si>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</si>
  <si>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</si>
  <si>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</si>
  <si>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</si>
  <si>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</si>
  <si>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</si>
  <si>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</si>
  <si>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</si>
  <si>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</si>
  <si>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</si>
  <si>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</si>
  <si>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</si>
  <si>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</si>
  <si>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</si>
  <si>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</si>
  <si>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</si>
  <si>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</si>
  <si>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</si>
  <si>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</si>
  <si>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</si>
  <si>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</si>
  <si>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</si>
  <si>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</si>
  <si>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</si>
  <si>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</si>
  <si>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</si>
  <si>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</si>
  <si>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神奈川県　海老名市</t>
  </si>
  <si>
    <t>法適用</t>
  </si>
  <si>
    <t>下水道事業</t>
  </si>
  <si>
    <t>公共下水道</t>
  </si>
  <si>
    <t>Aa</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</si>
  <si>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</si>
  <si>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</si>
  <si>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</si>
  <si>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</si>
  <si>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</si>
  <si>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</si>
  <si>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</si>
  <si>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</si>
  <si>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</si>
  <si>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</si>
  <si>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</si>
  <si>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</si>
  <si>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</si>
  <si>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①経常収支比率
　目標値である100％は超えており、類似団体平均値と比較しても健全な経営状況にあるといえます。引き続き、100％の水準を維持できるよう、適正な経営を行っていく必要があります。
②累積欠損金比率
　累積欠損金はありません。今後も欠損金が生じることがないよう、引き続き適正な事業経営を行っていく必要があります。
③流動比率
　昨年度と比較して数値は9.6ポイント上昇しています。令和５年度にキャッシュ不足に対応するため一般会計より長期借入を行ったことも含めて改善傾向にあるものの、目標値である100%を下回っています。年間の下水道使用料収入等により債務への支払は可能ですが、今後厳しくなる経営環境に対応していくため、さらに支払能力を高める必要があると考えています。
④企業債残高対事業規模比率
　全国平均値、類似団体平均値と比較して低い水準にあります。企業債残高が平成12年度をピークに減少傾向にあることや人口増加に伴う使用料収入の増加によりその数値が低下しています。今後も、将来負担に注視しながら、企業債の発行と償還のバランスに留意していきます。
⑤経費回収率
　目標値である100％を超えており、公費負担分を除いた汚水処理費用を全て下水道使用料で賄うことができています。今後も効率的な経営を行い、更なる経費節減に努めていきます。
⑥汚水処理原価
　これまでと同様に全国平均値や類似団体平均値と比較して低い処理原価での効率的な処理となりました。当市は単独で処理場を有していないことや、地形的にポンプアップの必要がないエリアがほとんどで自然流下で排水できることなどにより他団体と比較すると効率的な処理となっています。
⑦施設利用率
　処理場を有していないため、当指標は算定されません。
⑧水洗化率
　全国平均値や類似団体平均値と比較して高い値で推移していますが、100％に近づけるべく、今後も未水洗化世帯について確実に接続するよう促進していきます。</t>
    <phoneticPr fontId="4"/>
  </si>
  <si>
    <t>①有形固定資産減価償却率
　地方公営企業法を適用からの年数が浅いため、類似団体平均値と比較して低い水準となっています。
②管渠老朽化率
　令和６年度末時点で451Kmの下水道管渠を抱えており、そのうち布設後30年を経過したものが全体の約６割を占めています。高度経済成長期に集中投資した下水道施設の老朽化が進行し、今後、法定耐用年数の50年を経過する管渠が急激に増えてくることから、管渠の機能維持のために、施設状態を把握し、中長期的な施設状態を予測しながら効率的な管理を行う必要があります。
③管渠改善率
　ストックマネジメント基本計画に基づく調査点検結果により、修繕・改築を要する箇所に対し、適切に対応していきます。</t>
    <phoneticPr fontId="4"/>
  </si>
  <si>
    <t>　公営企業会計への移行以来、良好な経営状況を継続しています。
　しかしながら、昨今の物価高騰、施設の老朽化に伴う更新投資の増大、節水機器の普及等による下水道使用料収入の減少や能登半島地震の教訓に基づく耐震化の促進など下水道事業を取り巻く環境の大きな変化が見込まれる中で、将来にわたりサービスの提供を安定的に継続できるよう努めていく必要があります。
　今後は、次世代に「下水道」という都市基盤を引き継ぎ、健全な事業経営を続けていくため、令和６年度に改定した経営戦略をベースとするヒト・モノ・カネの経営資源をしっかりとマネジメントしていく必要があると考えています。
　また、ストックマネジメント基本計画に基づく修繕改築計画を基に、適切な維持管理・修繕改築を実施するとともに財政の収支バランスを保ちながら、将来にわたって安定的な下水道サービスの提供に努めていきます。</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</si>
</sst>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formatCode="#,##0.00;&quot;△&quot;#,##0.00;&quot;-&quot;">
                  <c:v>0.01</c:v>
                </c:pt>
              </c:numCache>
            </c:numRef>
          </c:val>
          <c:extLst>
            <c:ext xmlns:c16="http://schemas.microsoft.com/office/drawing/2014/chart" uri="{C3380CC4-5D6E-409C-BE32-E72D297353CC}">
              <c16:uniqueId val="{00000000-6046-46DC-943D-B7292A44735E}"/>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0.19</c:v>
                </c:pt>
                <c:pt idx="1">
                  <c:v>0.14000000000000001</c:v>
                </c:pt>
                <c:pt idx="2">
                  <c:v>0.15</c:v>
                </c:pt>
                <c:pt idx="3">
                  <c:v>0.12</c:v>
                </c:pt>
                <c:pt idx="4">
                  <c:v>0.16</c:v>
                </c:pt>
              </c:numCache>
            </c:numRef>
          </c:val>
          <c:smooth val="0"/>
          <c:extLst>
            <c:ext xmlns:c16="http://schemas.microsoft.com/office/drawing/2014/chart" uri="{C3380CC4-5D6E-409C-BE32-E72D297353CC}">
              <c16:uniqueId val="{00000001-6046-46DC-943D-B7292A44735E}"/>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32E-44D2-9D38-914D1EBFCB29}"/>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67.709999999999994</c:v>
                </c:pt>
                <c:pt idx="1">
                  <c:v>67.13</c:v>
                </c:pt>
                <c:pt idx="2">
                  <c:v>66.819999999999993</c:v>
                </c:pt>
                <c:pt idx="3">
                  <c:v>65.98</c:v>
                </c:pt>
                <c:pt idx="4">
                  <c:v>61.96</c:v>
                </c:pt>
              </c:numCache>
            </c:numRef>
          </c:val>
          <c:smooth val="0"/>
          <c:extLst>
            <c:ext xmlns:c16="http://schemas.microsoft.com/office/drawing/2014/chart" uri="{C3380CC4-5D6E-409C-BE32-E72D297353CC}">
              <c16:uniqueId val="{00000001-832E-44D2-9D38-914D1EBFCB29}"/>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98.31</c:v>
                </c:pt>
                <c:pt idx="1">
                  <c:v>98.36</c:v>
                </c:pt>
                <c:pt idx="2">
                  <c:v>98.41</c:v>
                </c:pt>
                <c:pt idx="3">
                  <c:v>98.44</c:v>
                </c:pt>
                <c:pt idx="4">
                  <c:v>98.59</c:v>
                </c:pt>
              </c:numCache>
            </c:numRef>
          </c:val>
          <c:extLst>
            <c:ext xmlns:c16="http://schemas.microsoft.com/office/drawing/2014/chart" uri="{C3380CC4-5D6E-409C-BE32-E72D297353CC}">
              <c16:uniqueId val="{00000000-CA0E-4000-A110-FBFEE67C880A}"/>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97.24</c:v>
                </c:pt>
                <c:pt idx="1">
                  <c:v>97.79</c:v>
                </c:pt>
                <c:pt idx="2">
                  <c:v>97.75</c:v>
                </c:pt>
                <c:pt idx="3">
                  <c:v>97.83</c:v>
                </c:pt>
                <c:pt idx="4">
                  <c:v>97.51</c:v>
                </c:pt>
              </c:numCache>
            </c:numRef>
          </c:val>
          <c:smooth val="0"/>
          <c:extLst>
            <c:ext xmlns:c16="http://schemas.microsoft.com/office/drawing/2014/chart" uri="{C3380CC4-5D6E-409C-BE32-E72D297353CC}">
              <c16:uniqueId val="{00000001-CA0E-4000-A110-FBFEE67C880A}"/>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109.99</c:v>
                </c:pt>
                <c:pt idx="1">
                  <c:v>110.27</c:v>
                </c:pt>
                <c:pt idx="2">
                  <c:v>108.69</c:v>
                </c:pt>
                <c:pt idx="3">
                  <c:v>114.12</c:v>
                </c:pt>
                <c:pt idx="4">
                  <c:v>114.01</c:v>
                </c:pt>
              </c:numCache>
            </c:numRef>
          </c:val>
          <c:extLst>
            <c:ext xmlns:c16="http://schemas.microsoft.com/office/drawing/2014/chart" uri="{C3380CC4-5D6E-409C-BE32-E72D297353CC}">
              <c16:uniqueId val="{00000000-AA07-4332-98E1-FC82A68AFCC3}"/>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107.05</c:v>
                </c:pt>
                <c:pt idx="1">
                  <c:v>106.43</c:v>
                </c:pt>
                <c:pt idx="2">
                  <c:v>106.81</c:v>
                </c:pt>
                <c:pt idx="3">
                  <c:v>106.99</c:v>
                </c:pt>
                <c:pt idx="4">
                  <c:v>106.8</c:v>
                </c:pt>
              </c:numCache>
            </c:numRef>
          </c:val>
          <c:smooth val="0"/>
          <c:extLst>
            <c:ext xmlns:c16="http://schemas.microsoft.com/office/drawing/2014/chart" uri="{C3380CC4-5D6E-409C-BE32-E72D297353CC}">
              <c16:uniqueId val="{00000001-AA07-4332-98E1-FC82A68AFCC3}"/>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13.19</c:v>
                </c:pt>
                <c:pt idx="1">
                  <c:v>16.170000000000002</c:v>
                </c:pt>
                <c:pt idx="2">
                  <c:v>19.07</c:v>
                </c:pt>
                <c:pt idx="3">
                  <c:v>22.14</c:v>
                </c:pt>
                <c:pt idx="4">
                  <c:v>24.82</c:v>
                </c:pt>
              </c:numCache>
            </c:numRef>
          </c:val>
          <c:extLst>
            <c:ext xmlns:c16="http://schemas.microsoft.com/office/drawing/2014/chart" uri="{C3380CC4-5D6E-409C-BE32-E72D297353CC}">
              <c16:uniqueId val="{00000000-F1C6-48DC-8FF2-CF691D54CDF3}"/>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27.39</c:v>
                </c:pt>
                <c:pt idx="1">
                  <c:v>30.42</c:v>
                </c:pt>
                <c:pt idx="2">
                  <c:v>32.96</c:v>
                </c:pt>
                <c:pt idx="3">
                  <c:v>34.909999999999997</c:v>
                </c:pt>
                <c:pt idx="4">
                  <c:v>31.67</c:v>
                </c:pt>
              </c:numCache>
            </c:numRef>
          </c:val>
          <c:smooth val="0"/>
          <c:extLst>
            <c:ext xmlns:c16="http://schemas.microsoft.com/office/drawing/2014/chart" uri="{C3380CC4-5D6E-409C-BE32-E72D297353CC}">
              <c16:uniqueId val="{00000001-F1C6-48DC-8FF2-CF691D54CDF3}"/>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formatCode="#,##0.00;&quot;△&quot;#,##0.00;&quot;-&quot;">
                  <c:v>12.08</c:v>
                </c:pt>
                <c:pt idx="4" formatCode="#,##0.00;&quot;△&quot;#,##0.00;&quot;-&quot;">
                  <c:v>13.79</c:v>
                </c:pt>
              </c:numCache>
            </c:numRef>
          </c:val>
          <c:extLst>
            <c:ext xmlns:c16="http://schemas.microsoft.com/office/drawing/2014/chart" uri="{C3380CC4-5D6E-409C-BE32-E72D297353CC}">
              <c16:uniqueId val="{00000000-CDB7-4401-96CC-FC115053C6AA}"/>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5.86</c:v>
                </c:pt>
                <c:pt idx="1">
                  <c:v>6.66</c:v>
                </c:pt>
                <c:pt idx="2">
                  <c:v>8.49</c:v>
                </c:pt>
                <c:pt idx="3">
                  <c:v>10.08</c:v>
                </c:pt>
                <c:pt idx="4">
                  <c:v>15.32</c:v>
                </c:pt>
              </c:numCache>
            </c:numRef>
          </c:val>
          <c:smooth val="0"/>
          <c:extLst>
            <c:ext xmlns:c16="http://schemas.microsoft.com/office/drawing/2014/chart" uri="{C3380CC4-5D6E-409C-BE32-E72D297353CC}">
              <c16:uniqueId val="{00000001-CDB7-4401-96CC-FC115053C6AA}"/>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785-47C5-A9E2-67E0413EBDD5}"/>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formatCode="#,##0.00;&quot;△&quot;#,##0.00;&quot;-&quot;">
                  <c:v>1.4</c:v>
                </c:pt>
              </c:numCache>
            </c:numRef>
          </c:val>
          <c:smooth val="0"/>
          <c:extLst>
            <c:ext xmlns:c16="http://schemas.microsoft.com/office/drawing/2014/chart" uri="{C3380CC4-5D6E-409C-BE32-E72D297353CC}">
              <c16:uniqueId val="{00000001-C785-47C5-A9E2-67E0413EBDD5}"/>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66.069999999999993</c:v>
                </c:pt>
                <c:pt idx="1">
                  <c:v>63.05</c:v>
                </c:pt>
                <c:pt idx="2">
                  <c:v>53.61</c:v>
                </c:pt>
                <c:pt idx="3">
                  <c:v>87.72</c:v>
                </c:pt>
                <c:pt idx="4">
                  <c:v>97.26</c:v>
                </c:pt>
              </c:numCache>
            </c:numRef>
          </c:val>
          <c:extLst>
            <c:ext xmlns:c16="http://schemas.microsoft.com/office/drawing/2014/chart" uri="{C3380CC4-5D6E-409C-BE32-E72D297353CC}">
              <c16:uniqueId val="{00000000-2CFA-4559-B8DD-CCABA9533F50}"/>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84.84</c:v>
                </c:pt>
                <c:pt idx="1">
                  <c:v>88.42</c:v>
                </c:pt>
                <c:pt idx="2">
                  <c:v>93.63</c:v>
                </c:pt>
                <c:pt idx="3">
                  <c:v>100.41</c:v>
                </c:pt>
                <c:pt idx="4">
                  <c:v>120.78</c:v>
                </c:pt>
              </c:numCache>
            </c:numRef>
          </c:val>
          <c:smooth val="0"/>
          <c:extLst>
            <c:ext xmlns:c16="http://schemas.microsoft.com/office/drawing/2014/chart" uri="{C3380CC4-5D6E-409C-BE32-E72D297353CC}">
              <c16:uniqueId val="{00000001-2CFA-4559-B8DD-CCABA9533F50}"/>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617.48</c:v>
                </c:pt>
                <c:pt idx="1">
                  <c:v>605.30999999999995</c:v>
                </c:pt>
                <c:pt idx="2">
                  <c:v>529.09</c:v>
                </c:pt>
                <c:pt idx="3">
                  <c:v>401.83</c:v>
                </c:pt>
                <c:pt idx="4">
                  <c:v>350.28</c:v>
                </c:pt>
              </c:numCache>
            </c:numRef>
          </c:val>
          <c:extLst>
            <c:ext xmlns:c16="http://schemas.microsoft.com/office/drawing/2014/chart" uri="{C3380CC4-5D6E-409C-BE32-E72D297353CC}">
              <c16:uniqueId val="{00000000-5C65-40DD-8380-0CBB3D76A1F9}"/>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565.62</c:v>
                </c:pt>
                <c:pt idx="1">
                  <c:v>544.61</c:v>
                </c:pt>
                <c:pt idx="2">
                  <c:v>525.07000000000005</c:v>
                </c:pt>
                <c:pt idx="3">
                  <c:v>499.16</c:v>
                </c:pt>
                <c:pt idx="4">
                  <c:v>447.27</c:v>
                </c:pt>
              </c:numCache>
            </c:numRef>
          </c:val>
          <c:smooth val="0"/>
          <c:extLst>
            <c:ext xmlns:c16="http://schemas.microsoft.com/office/drawing/2014/chart" uri="{C3380CC4-5D6E-409C-BE32-E72D297353CC}">
              <c16:uniqueId val="{00000001-5C65-40DD-8380-0CBB3D76A1F9}"/>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114.89</c:v>
                </c:pt>
                <c:pt idx="1">
                  <c:v>115.53</c:v>
                </c:pt>
                <c:pt idx="2">
                  <c:v>111.26</c:v>
                </c:pt>
                <c:pt idx="3">
                  <c:v>121.95</c:v>
                </c:pt>
                <c:pt idx="4">
                  <c:v>120.96</c:v>
                </c:pt>
              </c:numCache>
            </c:numRef>
          </c:val>
          <c:extLst>
            <c:ext xmlns:c16="http://schemas.microsoft.com/office/drawing/2014/chart" uri="{C3380CC4-5D6E-409C-BE32-E72D297353CC}">
              <c16:uniqueId val="{00000000-08B7-4A64-92B9-0DB2E443D05D}"/>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102.36</c:v>
                </c:pt>
                <c:pt idx="1">
                  <c:v>103.76</c:v>
                </c:pt>
                <c:pt idx="2">
                  <c:v>103.57</c:v>
                </c:pt>
                <c:pt idx="3">
                  <c:v>104.04</c:v>
                </c:pt>
                <c:pt idx="4">
                  <c:v>101.5</c:v>
                </c:pt>
              </c:numCache>
            </c:numRef>
          </c:val>
          <c:smooth val="0"/>
          <c:extLst>
            <c:ext xmlns:c16="http://schemas.microsoft.com/office/drawing/2014/chart" uri="{C3380CC4-5D6E-409C-BE32-E72D297353CC}">
              <c16:uniqueId val="{00000001-08B7-4A64-92B9-0DB2E443D05D}"/>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91.54</c:v>
                </c:pt>
                <c:pt idx="1">
                  <c:v>90.65</c:v>
                </c:pt>
                <c:pt idx="2">
                  <c:v>102.27</c:v>
                </c:pt>
                <c:pt idx="3">
                  <c:v>95.5</c:v>
                </c:pt>
                <c:pt idx="4">
                  <c:v>96.86</c:v>
                </c:pt>
              </c:numCache>
            </c:numRef>
          </c:val>
          <c:extLst>
            <c:ext xmlns:c16="http://schemas.microsoft.com/office/drawing/2014/chart" uri="{C3380CC4-5D6E-409C-BE32-E72D297353CC}">
              <c16:uniqueId val="{00000000-D8A9-40EE-8685-89F055F92EA5}"/>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114.01</c:v>
                </c:pt>
                <c:pt idx="1">
                  <c:v>111.18</c:v>
                </c:pt>
                <c:pt idx="2">
                  <c:v>111.78</c:v>
                </c:pt>
                <c:pt idx="3">
                  <c:v>112.75</c:v>
                </c:pt>
                <c:pt idx="4">
                  <c:v>114.28</c:v>
                </c:pt>
              </c:numCache>
            </c:numRef>
          </c:val>
          <c:smooth val="0"/>
          <c:extLst>
            <c:ext xmlns:c16="http://schemas.microsoft.com/office/drawing/2014/chart" uri="{C3380CC4-5D6E-409C-BE32-E72D297353CC}">
              <c16:uniqueId val="{00000001-D8A9-40EE-8685-89F055F92EA5}"/>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85" zoomScaleNormal="85" workbookViewId="0">
      <selection activeCell="T5" sqref="T5"/>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7" t="str">
        <f>データ!H6</f>
        <v>神奈川県　海老名市</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68" t="s">
        <v>9</v>
      </c>
      <c r="BM7" s="69"/>
      <c r="BN7" s="69"/>
      <c r="BO7" s="69"/>
      <c r="BP7" s="69"/>
      <c r="BQ7" s="69"/>
      <c r="BR7" s="69"/>
      <c r="BS7" s="69"/>
      <c r="BT7" s="69"/>
      <c r="BU7" s="69"/>
      <c r="BV7" s="69"/>
      <c r="BW7" s="69"/>
      <c r="BX7" s="69"/>
      <c r="BY7" s="70"/>
    </row>
    <row r="8" spans="1:78" ht="18.75" customHeight="1" x14ac:dyDescent="0.15">
      <c r="A8" s="2"/>
      <c r="B8" s="64" t="str">
        <f>データ!I6</f>
        <v>法適用</v>
      </c>
      <c r="C8" s="64"/>
      <c r="D8" s="64"/>
      <c r="E8" s="64"/>
      <c r="F8" s="64"/>
      <c r="G8" s="64"/>
      <c r="H8" s="64"/>
      <c r="I8" s="64" t="str">
        <f>データ!J6</f>
        <v>下水道事業</v>
      </c>
      <c r="J8" s="64"/>
      <c r="K8" s="64"/>
      <c r="L8" s="64"/>
      <c r="M8" s="64"/>
      <c r="N8" s="64"/>
      <c r="O8" s="64"/>
      <c r="P8" s="64" t="str">
        <f>データ!K6</f>
        <v>公共下水道</v>
      </c>
      <c r="Q8" s="64"/>
      <c r="R8" s="64"/>
      <c r="S8" s="64"/>
      <c r="T8" s="64"/>
      <c r="U8" s="64"/>
      <c r="V8" s="64"/>
      <c r="W8" s="64" t="str">
        <f>データ!L6</f>
        <v>Aa</v>
      </c>
      <c r="X8" s="64"/>
      <c r="Y8" s="64"/>
      <c r="Z8" s="64"/>
      <c r="AA8" s="64"/>
      <c r="AB8" s="64"/>
      <c r="AC8" s="64"/>
      <c r="AD8" s="65" t="str">
        <f>データ!$M$6</f>
        <v>非設置</v>
      </c>
      <c r="AE8" s="65"/>
      <c r="AF8" s="65"/>
      <c r="AG8" s="65"/>
      <c r="AH8" s="65"/>
      <c r="AI8" s="65"/>
      <c r="AJ8" s="65"/>
      <c r="AK8" s="3"/>
      <c r="AL8" s="44">
        <f>データ!S6</f>
        <v>140763</v>
      </c>
      <c r="AM8" s="44"/>
      <c r="AN8" s="44"/>
      <c r="AO8" s="44"/>
      <c r="AP8" s="44"/>
      <c r="AQ8" s="44"/>
      <c r="AR8" s="44"/>
      <c r="AS8" s="44"/>
      <c r="AT8" s="45">
        <f>データ!T6</f>
        <v>26.59</v>
      </c>
      <c r="AU8" s="45"/>
      <c r="AV8" s="45"/>
      <c r="AW8" s="45"/>
      <c r="AX8" s="45"/>
      <c r="AY8" s="45"/>
      <c r="AZ8" s="45"/>
      <c r="BA8" s="45"/>
      <c r="BB8" s="45">
        <f>データ!U6</f>
        <v>5293.83</v>
      </c>
      <c r="BC8" s="45"/>
      <c r="BD8" s="45"/>
      <c r="BE8" s="45"/>
      <c r="BF8" s="45"/>
      <c r="BG8" s="45"/>
      <c r="BH8" s="45"/>
      <c r="BI8" s="45"/>
      <c r="BJ8" s="3"/>
      <c r="BK8" s="3"/>
      <c r="BL8" s="60" t="s">
        <v>10</v>
      </c>
      <c r="BM8" s="61"/>
      <c r="BN8" s="62" t="s">
        <v>11</v>
      </c>
      <c r="BO8" s="62"/>
      <c r="BP8" s="62"/>
      <c r="BQ8" s="62"/>
      <c r="BR8" s="62"/>
      <c r="BS8" s="62"/>
      <c r="BT8" s="62"/>
      <c r="BU8" s="62"/>
      <c r="BV8" s="62"/>
      <c r="BW8" s="62"/>
      <c r="BX8" s="62"/>
      <c r="BY8" s="63"/>
    </row>
    <row r="9" spans="1:78" ht="18.75" customHeight="1" x14ac:dyDescent="0.15">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15">
      <c r="A10" s="2"/>
      <c r="B10" s="45" t="str">
        <f>データ!N6</f>
        <v>-</v>
      </c>
      <c r="C10" s="45"/>
      <c r="D10" s="45"/>
      <c r="E10" s="45"/>
      <c r="F10" s="45"/>
      <c r="G10" s="45"/>
      <c r="H10" s="45"/>
      <c r="I10" s="45">
        <f>データ!O6</f>
        <v>72.38</v>
      </c>
      <c r="J10" s="45"/>
      <c r="K10" s="45"/>
      <c r="L10" s="45"/>
      <c r="M10" s="45"/>
      <c r="N10" s="45"/>
      <c r="O10" s="45"/>
      <c r="P10" s="45">
        <f>データ!P6</f>
        <v>96.57</v>
      </c>
      <c r="Q10" s="45"/>
      <c r="R10" s="45"/>
      <c r="S10" s="45"/>
      <c r="T10" s="45"/>
      <c r="U10" s="45"/>
      <c r="V10" s="45"/>
      <c r="W10" s="45">
        <f>データ!Q6</f>
        <v>88.36</v>
      </c>
      <c r="X10" s="45"/>
      <c r="Y10" s="45"/>
      <c r="Z10" s="45"/>
      <c r="AA10" s="45"/>
      <c r="AB10" s="45"/>
      <c r="AC10" s="45"/>
      <c r="AD10" s="44">
        <f>データ!R6</f>
        <v>1973</v>
      </c>
      <c r="AE10" s="44"/>
      <c r="AF10" s="44"/>
      <c r="AG10" s="44"/>
      <c r="AH10" s="44"/>
      <c r="AI10" s="44"/>
      <c r="AJ10" s="44"/>
      <c r="AK10" s="2"/>
      <c r="AL10" s="44">
        <f>データ!V6</f>
        <v>136081</v>
      </c>
      <c r="AM10" s="44"/>
      <c r="AN10" s="44"/>
      <c r="AO10" s="44"/>
      <c r="AP10" s="44"/>
      <c r="AQ10" s="44"/>
      <c r="AR10" s="44"/>
      <c r="AS10" s="44"/>
      <c r="AT10" s="45">
        <f>データ!W6</f>
        <v>13.6</v>
      </c>
      <c r="AU10" s="45"/>
      <c r="AV10" s="45"/>
      <c r="AW10" s="45"/>
      <c r="AX10" s="45"/>
      <c r="AY10" s="45"/>
      <c r="AZ10" s="45"/>
      <c r="BA10" s="45"/>
      <c r="BB10" s="45">
        <f>データ!X6</f>
        <v>10005.959999999999</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114</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115</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116</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MDLISkO3QHNR/7o3rOxZ6hP5Lg0Xhuuw6xTPvQ/6flFGQEKuG14ByQoGyPaiP57ZnBv6k8jBLzxoyA5zFsIpjA==" saltValue="mZ/vvboyWof1+eOV6QSia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142158</v>
      </c>
      <c r="D6" s="19">
        <f t="shared" si="3"/>
        <v>46</v>
      </c>
      <c r="E6" s="19">
        <f t="shared" si="3"/>
        <v>17</v>
      </c>
      <c r="F6" s="19">
        <f t="shared" si="3"/>
        <v>1</v>
      </c>
      <c r="G6" s="19">
        <f t="shared" si="3"/>
        <v>0</v>
      </c>
      <c r="H6" s="19" t="str">
        <f t="shared" si="3"/>
        <v>神奈川県　海老名市</v>
      </c>
      <c r="I6" s="19" t="str">
        <f t="shared" si="3"/>
        <v>法適用</v>
      </c>
      <c r="J6" s="19" t="str">
        <f t="shared" si="3"/>
        <v>下水道事業</v>
      </c>
      <c r="K6" s="19" t="str">
        <f t="shared" si="3"/>
        <v>公共下水道</v>
      </c>
      <c r="L6" s="19" t="str">
        <f t="shared" si="3"/>
        <v>Aa</v>
      </c>
      <c r="M6" s="19" t="str">
        <f t="shared" si="3"/>
        <v>非設置</v>
      </c>
      <c r="N6" s="20" t="str">
        <f t="shared" si="3"/>
        <v>-</v>
      </c>
      <c r="O6" s="20">
        <f t="shared" si="3"/>
        <v>72.38</v>
      </c>
      <c r="P6" s="20">
        <f t="shared" si="3"/>
        <v>96.57</v>
      </c>
      <c r="Q6" s="20">
        <f t="shared" si="3"/>
        <v>88.36</v>
      </c>
      <c r="R6" s="20">
        <f t="shared" si="3"/>
        <v>1973</v>
      </c>
      <c r="S6" s="20">
        <f t="shared" si="3"/>
        <v>140763</v>
      </c>
      <c r="T6" s="20">
        <f t="shared" si="3"/>
        <v>26.59</v>
      </c>
      <c r="U6" s="20">
        <f t="shared" si="3"/>
        <v>5293.83</v>
      </c>
      <c r="V6" s="20">
        <f t="shared" si="3"/>
        <v>136081</v>
      </c>
      <c r="W6" s="20">
        <f t="shared" si="3"/>
        <v>13.6</v>
      </c>
      <c r="X6" s="20">
        <f t="shared" si="3"/>
        <v>10005.959999999999</v>
      </c>
      <c r="Y6" s="21">
        <f>IF(Y7="",NA(),Y7)</f>
        <v>109.99</v>
      </c>
      <c r="Z6" s="21">
        <f t="shared" ref="Z6:AH6" si="4">IF(Z7="",NA(),Z7)</f>
        <v>110.27</v>
      </c>
      <c r="AA6" s="21">
        <f t="shared" si="4"/>
        <v>108.69</v>
      </c>
      <c r="AB6" s="21">
        <f t="shared" si="4"/>
        <v>114.12</v>
      </c>
      <c r="AC6" s="21">
        <f t="shared" si="4"/>
        <v>114.01</v>
      </c>
      <c r="AD6" s="21">
        <f t="shared" si="4"/>
        <v>107.05</v>
      </c>
      <c r="AE6" s="21">
        <f t="shared" si="4"/>
        <v>106.43</v>
      </c>
      <c r="AF6" s="21">
        <f t="shared" si="4"/>
        <v>106.81</v>
      </c>
      <c r="AG6" s="21">
        <f t="shared" si="4"/>
        <v>106.99</v>
      </c>
      <c r="AH6" s="21">
        <f t="shared" si="4"/>
        <v>106.8</v>
      </c>
      <c r="AI6" s="20" t="str">
        <f>IF(AI7="","",IF(AI7="-","【-】","【"&amp;SUBSTITUTE(TEXT(AI7,"#,##0.00"),"-","△")&amp;"】"))</f>
        <v>【105.36】</v>
      </c>
      <c r="AJ6" s="20">
        <f>IF(AJ7="",NA(),AJ7)</f>
        <v>0</v>
      </c>
      <c r="AK6" s="20">
        <f t="shared" ref="AK6:AS6" si="5">IF(AK7="",NA(),AK7)</f>
        <v>0</v>
      </c>
      <c r="AL6" s="20">
        <f t="shared" si="5"/>
        <v>0</v>
      </c>
      <c r="AM6" s="20">
        <f t="shared" si="5"/>
        <v>0</v>
      </c>
      <c r="AN6" s="20">
        <f t="shared" si="5"/>
        <v>0</v>
      </c>
      <c r="AO6" s="20">
        <f t="shared" si="5"/>
        <v>0</v>
      </c>
      <c r="AP6" s="20">
        <f t="shared" si="5"/>
        <v>0</v>
      </c>
      <c r="AQ6" s="20">
        <f t="shared" si="5"/>
        <v>0</v>
      </c>
      <c r="AR6" s="20">
        <f t="shared" si="5"/>
        <v>0</v>
      </c>
      <c r="AS6" s="21">
        <f t="shared" si="5"/>
        <v>1.4</v>
      </c>
      <c r="AT6" s="20" t="str">
        <f>IF(AT7="","",IF(AT7="-","【-】","【"&amp;SUBSTITUTE(TEXT(AT7,"#,##0.00"),"-","△")&amp;"】"))</f>
        <v>【3.12】</v>
      </c>
      <c r="AU6" s="21">
        <f>IF(AU7="",NA(),AU7)</f>
        <v>66.069999999999993</v>
      </c>
      <c r="AV6" s="21">
        <f t="shared" ref="AV6:BD6" si="6">IF(AV7="",NA(),AV7)</f>
        <v>63.05</v>
      </c>
      <c r="AW6" s="21">
        <f t="shared" si="6"/>
        <v>53.61</v>
      </c>
      <c r="AX6" s="21">
        <f t="shared" si="6"/>
        <v>87.72</v>
      </c>
      <c r="AY6" s="21">
        <f t="shared" si="6"/>
        <v>97.26</v>
      </c>
      <c r="AZ6" s="21">
        <f t="shared" si="6"/>
        <v>84.84</v>
      </c>
      <c r="BA6" s="21">
        <f t="shared" si="6"/>
        <v>88.42</v>
      </c>
      <c r="BB6" s="21">
        <f t="shared" si="6"/>
        <v>93.63</v>
      </c>
      <c r="BC6" s="21">
        <f t="shared" si="6"/>
        <v>100.41</v>
      </c>
      <c r="BD6" s="21">
        <f t="shared" si="6"/>
        <v>120.78</v>
      </c>
      <c r="BE6" s="20" t="str">
        <f>IF(BE7="","",IF(BE7="-","【-】","【"&amp;SUBSTITUTE(TEXT(BE7,"#,##0.00"),"-","△")&amp;"】"))</f>
        <v>【82.75】</v>
      </c>
      <c r="BF6" s="21">
        <f>IF(BF7="",NA(),BF7)</f>
        <v>617.48</v>
      </c>
      <c r="BG6" s="21">
        <f t="shared" ref="BG6:BO6" si="7">IF(BG7="",NA(),BG7)</f>
        <v>605.30999999999995</v>
      </c>
      <c r="BH6" s="21">
        <f t="shared" si="7"/>
        <v>529.09</v>
      </c>
      <c r="BI6" s="21">
        <f t="shared" si="7"/>
        <v>401.83</v>
      </c>
      <c r="BJ6" s="21">
        <f t="shared" si="7"/>
        <v>350.28</v>
      </c>
      <c r="BK6" s="21">
        <f t="shared" si="7"/>
        <v>565.62</v>
      </c>
      <c r="BL6" s="21">
        <f t="shared" si="7"/>
        <v>544.61</v>
      </c>
      <c r="BM6" s="21">
        <f t="shared" si="7"/>
        <v>525.07000000000005</v>
      </c>
      <c r="BN6" s="21">
        <f t="shared" si="7"/>
        <v>499.16</v>
      </c>
      <c r="BO6" s="21">
        <f t="shared" si="7"/>
        <v>447.27</v>
      </c>
      <c r="BP6" s="20" t="str">
        <f>IF(BP7="","",IF(BP7="-","【-】","【"&amp;SUBSTITUTE(TEXT(BP7,"#,##0.00"),"-","△")&amp;"】"))</f>
        <v>【602.56】</v>
      </c>
      <c r="BQ6" s="21">
        <f>IF(BQ7="",NA(),BQ7)</f>
        <v>114.89</v>
      </c>
      <c r="BR6" s="21">
        <f t="shared" ref="BR6:BZ6" si="8">IF(BR7="",NA(),BR7)</f>
        <v>115.53</v>
      </c>
      <c r="BS6" s="21">
        <f t="shared" si="8"/>
        <v>111.26</v>
      </c>
      <c r="BT6" s="21">
        <f t="shared" si="8"/>
        <v>121.95</v>
      </c>
      <c r="BU6" s="21">
        <f t="shared" si="8"/>
        <v>120.96</v>
      </c>
      <c r="BV6" s="21">
        <f t="shared" si="8"/>
        <v>102.36</v>
      </c>
      <c r="BW6" s="21">
        <f t="shared" si="8"/>
        <v>103.76</v>
      </c>
      <c r="BX6" s="21">
        <f t="shared" si="8"/>
        <v>103.57</v>
      </c>
      <c r="BY6" s="21">
        <f t="shared" si="8"/>
        <v>104.04</v>
      </c>
      <c r="BZ6" s="21">
        <f t="shared" si="8"/>
        <v>101.5</v>
      </c>
      <c r="CA6" s="20" t="str">
        <f>IF(CA7="","",IF(CA7="-","【-】","【"&amp;SUBSTITUTE(TEXT(CA7,"#,##0.00"),"-","△")&amp;"】"))</f>
        <v>【97.94】</v>
      </c>
      <c r="CB6" s="21">
        <f>IF(CB7="",NA(),CB7)</f>
        <v>91.54</v>
      </c>
      <c r="CC6" s="21">
        <f t="shared" ref="CC6:CK6" si="9">IF(CC7="",NA(),CC7)</f>
        <v>90.65</v>
      </c>
      <c r="CD6" s="21">
        <f t="shared" si="9"/>
        <v>102.27</v>
      </c>
      <c r="CE6" s="21">
        <f t="shared" si="9"/>
        <v>95.5</v>
      </c>
      <c r="CF6" s="21">
        <f t="shared" si="9"/>
        <v>96.86</v>
      </c>
      <c r="CG6" s="21">
        <f t="shared" si="9"/>
        <v>114.01</v>
      </c>
      <c r="CH6" s="21">
        <f t="shared" si="9"/>
        <v>111.18</v>
      </c>
      <c r="CI6" s="21">
        <f t="shared" si="9"/>
        <v>111.78</v>
      </c>
      <c r="CJ6" s="21">
        <f t="shared" si="9"/>
        <v>112.75</v>
      </c>
      <c r="CK6" s="21">
        <f t="shared" si="9"/>
        <v>114.28</v>
      </c>
      <c r="CL6" s="20" t="str">
        <f>IF(CL7="","",IF(CL7="-","【-】","【"&amp;SUBSTITUTE(TEXT(CL7,"#,##0.00"),"-","△")&amp;"】"))</f>
        <v>【140.98】</v>
      </c>
      <c r="CM6" s="21" t="str">
        <f>IF(CM7="",NA(),CM7)</f>
        <v>-</v>
      </c>
      <c r="CN6" s="21" t="str">
        <f t="shared" ref="CN6:CV6" si="10">IF(CN7="",NA(),CN7)</f>
        <v>-</v>
      </c>
      <c r="CO6" s="21" t="str">
        <f t="shared" si="10"/>
        <v>-</v>
      </c>
      <c r="CP6" s="21" t="str">
        <f t="shared" si="10"/>
        <v>-</v>
      </c>
      <c r="CQ6" s="21" t="str">
        <f t="shared" si="10"/>
        <v>-</v>
      </c>
      <c r="CR6" s="21">
        <f t="shared" si="10"/>
        <v>67.709999999999994</v>
      </c>
      <c r="CS6" s="21">
        <f t="shared" si="10"/>
        <v>67.13</v>
      </c>
      <c r="CT6" s="21">
        <f t="shared" si="10"/>
        <v>66.819999999999993</v>
      </c>
      <c r="CU6" s="21">
        <f t="shared" si="10"/>
        <v>65.98</v>
      </c>
      <c r="CV6" s="21">
        <f t="shared" si="10"/>
        <v>61.96</v>
      </c>
      <c r="CW6" s="20" t="str">
        <f>IF(CW7="","",IF(CW7="-","【-】","【"&amp;SUBSTITUTE(TEXT(CW7,"#,##0.00"),"-","△")&amp;"】"))</f>
        <v>【60.13】</v>
      </c>
      <c r="CX6" s="21">
        <f>IF(CX7="",NA(),CX7)</f>
        <v>98.31</v>
      </c>
      <c r="CY6" s="21">
        <f t="shared" ref="CY6:DG6" si="11">IF(CY7="",NA(),CY7)</f>
        <v>98.36</v>
      </c>
      <c r="CZ6" s="21">
        <f t="shared" si="11"/>
        <v>98.41</v>
      </c>
      <c r="DA6" s="21">
        <f t="shared" si="11"/>
        <v>98.44</v>
      </c>
      <c r="DB6" s="21">
        <f t="shared" si="11"/>
        <v>98.59</v>
      </c>
      <c r="DC6" s="21">
        <f t="shared" si="11"/>
        <v>97.24</v>
      </c>
      <c r="DD6" s="21">
        <f t="shared" si="11"/>
        <v>97.79</v>
      </c>
      <c r="DE6" s="21">
        <f t="shared" si="11"/>
        <v>97.75</v>
      </c>
      <c r="DF6" s="21">
        <f t="shared" si="11"/>
        <v>97.83</v>
      </c>
      <c r="DG6" s="21">
        <f t="shared" si="11"/>
        <v>97.51</v>
      </c>
      <c r="DH6" s="20" t="str">
        <f>IF(DH7="","",IF(DH7="-","【-】","【"&amp;SUBSTITUTE(TEXT(DH7,"#,##0.00"),"-","△")&amp;"】"))</f>
        <v>【96.00】</v>
      </c>
      <c r="DI6" s="21">
        <f>IF(DI7="",NA(),DI7)</f>
        <v>13.19</v>
      </c>
      <c r="DJ6" s="21">
        <f t="shared" ref="DJ6:DR6" si="12">IF(DJ7="",NA(),DJ7)</f>
        <v>16.170000000000002</v>
      </c>
      <c r="DK6" s="21">
        <f t="shared" si="12"/>
        <v>19.07</v>
      </c>
      <c r="DL6" s="21">
        <f t="shared" si="12"/>
        <v>22.14</v>
      </c>
      <c r="DM6" s="21">
        <f t="shared" si="12"/>
        <v>24.82</v>
      </c>
      <c r="DN6" s="21">
        <f t="shared" si="12"/>
        <v>27.39</v>
      </c>
      <c r="DO6" s="21">
        <f t="shared" si="12"/>
        <v>30.42</v>
      </c>
      <c r="DP6" s="21">
        <f t="shared" si="12"/>
        <v>32.96</v>
      </c>
      <c r="DQ6" s="21">
        <f t="shared" si="12"/>
        <v>34.909999999999997</v>
      </c>
      <c r="DR6" s="21">
        <f t="shared" si="12"/>
        <v>31.67</v>
      </c>
      <c r="DS6" s="20" t="str">
        <f>IF(DS7="","",IF(DS7="-","【-】","【"&amp;SUBSTITUTE(TEXT(DS7,"#,##0.00"),"-","△")&amp;"】"))</f>
        <v>【42.20】</v>
      </c>
      <c r="DT6" s="20">
        <f>IF(DT7="",NA(),DT7)</f>
        <v>0</v>
      </c>
      <c r="DU6" s="20">
        <f t="shared" ref="DU6:EC6" si="13">IF(DU7="",NA(),DU7)</f>
        <v>0</v>
      </c>
      <c r="DV6" s="20">
        <f t="shared" si="13"/>
        <v>0</v>
      </c>
      <c r="DW6" s="21">
        <f t="shared" si="13"/>
        <v>12.08</v>
      </c>
      <c r="DX6" s="21">
        <f t="shared" si="13"/>
        <v>13.79</v>
      </c>
      <c r="DY6" s="21">
        <f t="shared" si="13"/>
        <v>5.86</v>
      </c>
      <c r="DZ6" s="21">
        <f t="shared" si="13"/>
        <v>6.66</v>
      </c>
      <c r="EA6" s="21">
        <f t="shared" si="13"/>
        <v>8.49</v>
      </c>
      <c r="EB6" s="21">
        <f t="shared" si="13"/>
        <v>10.08</v>
      </c>
      <c r="EC6" s="21">
        <f t="shared" si="13"/>
        <v>15.32</v>
      </c>
      <c r="ED6" s="20" t="str">
        <f>IF(ED7="","",IF(ED7="-","【-】","【"&amp;SUBSTITUTE(TEXT(ED7,"#,##0.00"),"-","△")&amp;"】"))</f>
        <v>【9.46】</v>
      </c>
      <c r="EE6" s="20">
        <f>IF(EE7="",NA(),EE7)</f>
        <v>0</v>
      </c>
      <c r="EF6" s="20">
        <f t="shared" ref="EF6:EN6" si="14">IF(EF7="",NA(),EF7)</f>
        <v>0</v>
      </c>
      <c r="EG6" s="20">
        <f t="shared" si="14"/>
        <v>0</v>
      </c>
      <c r="EH6" s="20">
        <f t="shared" si="14"/>
        <v>0</v>
      </c>
      <c r="EI6" s="21">
        <f t="shared" si="14"/>
        <v>0.01</v>
      </c>
      <c r="EJ6" s="21">
        <f t="shared" si="14"/>
        <v>0.19</v>
      </c>
      <c r="EK6" s="21">
        <f t="shared" si="14"/>
        <v>0.14000000000000001</v>
      </c>
      <c r="EL6" s="21">
        <f t="shared" si="14"/>
        <v>0.15</v>
      </c>
      <c r="EM6" s="21">
        <f t="shared" si="14"/>
        <v>0.12</v>
      </c>
      <c r="EN6" s="21">
        <f t="shared" si="14"/>
        <v>0.16</v>
      </c>
      <c r="EO6" s="20" t="str">
        <f>IF(EO7="","",IF(EO7="-","【-】","【"&amp;SUBSTITUTE(TEXT(EO7,"#,##0.00"),"-","△")&amp;"】"))</f>
        <v>【0.19】</v>
      </c>
    </row>
    <row r="7" spans="1:148" s="22" customFormat="1" x14ac:dyDescent="0.15">
      <c r="A7" s="14"/>
      <c r="B7" s="23">
        <v>2024</v>
      </c>
      <c r="C7" s="23">
        <v>142158</v>
      </c>
      <c r="D7" s="23">
        <v>46</v>
      </c>
      <c r="E7" s="23">
        <v>17</v>
      </c>
      <c r="F7" s="23">
        <v>1</v>
      </c>
      <c r="G7" s="23">
        <v>0</v>
      </c>
      <c r="H7" s="23" t="s">
        <v>96</v>
      </c>
      <c r="I7" s="23" t="s">
        <v>97</v>
      </c>
      <c r="J7" s="23" t="s">
        <v>98</v>
      </c>
      <c r="K7" s="23" t="s">
        <v>99</v>
      </c>
      <c r="L7" s="23" t="s">
        <v>100</v>
      </c>
      <c r="M7" s="23" t="s">
        <v>101</v>
      </c>
      <c r="N7" s="24" t="s">
        <v>102</v>
      </c>
      <c r="O7" s="24">
        <v>72.38</v>
      </c>
      <c r="P7" s="24">
        <v>96.57</v>
      </c>
      <c r="Q7" s="24">
        <v>88.36</v>
      </c>
      <c r="R7" s="24">
        <v>1973</v>
      </c>
      <c r="S7" s="24">
        <v>140763</v>
      </c>
      <c r="T7" s="24">
        <v>26.59</v>
      </c>
      <c r="U7" s="24">
        <v>5293.83</v>
      </c>
      <c r="V7" s="24">
        <v>136081</v>
      </c>
      <c r="W7" s="24">
        <v>13.6</v>
      </c>
      <c r="X7" s="24">
        <v>10005.959999999999</v>
      </c>
      <c r="Y7" s="24">
        <v>109.99</v>
      </c>
      <c r="Z7" s="24">
        <v>110.27</v>
      </c>
      <c r="AA7" s="24">
        <v>108.69</v>
      </c>
      <c r="AB7" s="24">
        <v>114.12</v>
      </c>
      <c r="AC7" s="24">
        <v>114.01</v>
      </c>
      <c r="AD7" s="24">
        <v>107.05</v>
      </c>
      <c r="AE7" s="24">
        <v>106.43</v>
      </c>
      <c r="AF7" s="24">
        <v>106.81</v>
      </c>
      <c r="AG7" s="24">
        <v>106.99</v>
      </c>
      <c r="AH7" s="24">
        <v>106.8</v>
      </c>
      <c r="AI7" s="24">
        <v>105.36</v>
      </c>
      <c r="AJ7" s="24">
        <v>0</v>
      </c>
      <c r="AK7" s="24">
        <v>0</v>
      </c>
      <c r="AL7" s="24">
        <v>0</v>
      </c>
      <c r="AM7" s="24">
        <v>0</v>
      </c>
      <c r="AN7" s="24">
        <v>0</v>
      </c>
      <c r="AO7" s="24">
        <v>0</v>
      </c>
      <c r="AP7" s="24">
        <v>0</v>
      </c>
      <c r="AQ7" s="24">
        <v>0</v>
      </c>
      <c r="AR7" s="24">
        <v>0</v>
      </c>
      <c r="AS7" s="24">
        <v>1.4</v>
      </c>
      <c r="AT7" s="24">
        <v>3.12</v>
      </c>
      <c r="AU7" s="24">
        <v>66.069999999999993</v>
      </c>
      <c r="AV7" s="24">
        <v>63.05</v>
      </c>
      <c r="AW7" s="24">
        <v>53.61</v>
      </c>
      <c r="AX7" s="24">
        <v>87.72</v>
      </c>
      <c r="AY7" s="24">
        <v>97.26</v>
      </c>
      <c r="AZ7" s="24">
        <v>84.84</v>
      </c>
      <c r="BA7" s="24">
        <v>88.42</v>
      </c>
      <c r="BB7" s="24">
        <v>93.63</v>
      </c>
      <c r="BC7" s="24">
        <v>100.41</v>
      </c>
      <c r="BD7" s="24">
        <v>120.78</v>
      </c>
      <c r="BE7" s="24">
        <v>82.75</v>
      </c>
      <c r="BF7" s="24">
        <v>617.48</v>
      </c>
      <c r="BG7" s="24">
        <v>605.30999999999995</v>
      </c>
      <c r="BH7" s="24">
        <v>529.09</v>
      </c>
      <c r="BI7" s="24">
        <v>401.83</v>
      </c>
      <c r="BJ7" s="24">
        <v>350.28</v>
      </c>
      <c r="BK7" s="24">
        <v>565.62</v>
      </c>
      <c r="BL7" s="24">
        <v>544.61</v>
      </c>
      <c r="BM7" s="24">
        <v>525.07000000000005</v>
      </c>
      <c r="BN7" s="24">
        <v>499.16</v>
      </c>
      <c r="BO7" s="24">
        <v>447.27</v>
      </c>
      <c r="BP7" s="24">
        <v>602.55999999999995</v>
      </c>
      <c r="BQ7" s="24">
        <v>114.89</v>
      </c>
      <c r="BR7" s="24">
        <v>115.53</v>
      </c>
      <c r="BS7" s="24">
        <v>111.26</v>
      </c>
      <c r="BT7" s="24">
        <v>121.95</v>
      </c>
      <c r="BU7" s="24">
        <v>120.96</v>
      </c>
      <c r="BV7" s="24">
        <v>102.36</v>
      </c>
      <c r="BW7" s="24">
        <v>103.76</v>
      </c>
      <c r="BX7" s="24">
        <v>103.57</v>
      </c>
      <c r="BY7" s="24">
        <v>104.04</v>
      </c>
      <c r="BZ7" s="24">
        <v>101.5</v>
      </c>
      <c r="CA7" s="24">
        <v>97.94</v>
      </c>
      <c r="CB7" s="24">
        <v>91.54</v>
      </c>
      <c r="CC7" s="24">
        <v>90.65</v>
      </c>
      <c r="CD7" s="24">
        <v>102.27</v>
      </c>
      <c r="CE7" s="24">
        <v>95.5</v>
      </c>
      <c r="CF7" s="24">
        <v>96.86</v>
      </c>
      <c r="CG7" s="24">
        <v>114.01</v>
      </c>
      <c r="CH7" s="24">
        <v>111.18</v>
      </c>
      <c r="CI7" s="24">
        <v>111.78</v>
      </c>
      <c r="CJ7" s="24">
        <v>112.75</v>
      </c>
      <c r="CK7" s="24">
        <v>114.28</v>
      </c>
      <c r="CL7" s="24">
        <v>140.97999999999999</v>
      </c>
      <c r="CM7" s="24" t="s">
        <v>102</v>
      </c>
      <c r="CN7" s="24" t="s">
        <v>102</v>
      </c>
      <c r="CO7" s="24" t="s">
        <v>102</v>
      </c>
      <c r="CP7" s="24" t="s">
        <v>102</v>
      </c>
      <c r="CQ7" s="24" t="s">
        <v>102</v>
      </c>
      <c r="CR7" s="24">
        <v>67.709999999999994</v>
      </c>
      <c r="CS7" s="24">
        <v>67.13</v>
      </c>
      <c r="CT7" s="24">
        <v>66.819999999999993</v>
      </c>
      <c r="CU7" s="24">
        <v>65.98</v>
      </c>
      <c r="CV7" s="24">
        <v>61.96</v>
      </c>
      <c r="CW7" s="24">
        <v>60.13</v>
      </c>
      <c r="CX7" s="24">
        <v>98.31</v>
      </c>
      <c r="CY7" s="24">
        <v>98.36</v>
      </c>
      <c r="CZ7" s="24">
        <v>98.41</v>
      </c>
      <c r="DA7" s="24">
        <v>98.44</v>
      </c>
      <c r="DB7" s="24">
        <v>98.59</v>
      </c>
      <c r="DC7" s="24">
        <v>97.24</v>
      </c>
      <c r="DD7" s="24">
        <v>97.79</v>
      </c>
      <c r="DE7" s="24">
        <v>97.75</v>
      </c>
      <c r="DF7" s="24">
        <v>97.83</v>
      </c>
      <c r="DG7" s="24">
        <v>97.51</v>
      </c>
      <c r="DH7" s="24">
        <v>96</v>
      </c>
      <c r="DI7" s="24">
        <v>13.19</v>
      </c>
      <c r="DJ7" s="24">
        <v>16.170000000000002</v>
      </c>
      <c r="DK7" s="24">
        <v>19.07</v>
      </c>
      <c r="DL7" s="24">
        <v>22.14</v>
      </c>
      <c r="DM7" s="24">
        <v>24.82</v>
      </c>
      <c r="DN7" s="24">
        <v>27.39</v>
      </c>
      <c r="DO7" s="24">
        <v>30.42</v>
      </c>
      <c r="DP7" s="24">
        <v>32.96</v>
      </c>
      <c r="DQ7" s="24">
        <v>34.909999999999997</v>
      </c>
      <c r="DR7" s="24">
        <v>31.67</v>
      </c>
      <c r="DS7" s="24">
        <v>42.2</v>
      </c>
      <c r="DT7" s="24">
        <v>0</v>
      </c>
      <c r="DU7" s="24">
        <v>0</v>
      </c>
      <c r="DV7" s="24">
        <v>0</v>
      </c>
      <c r="DW7" s="24">
        <v>12.08</v>
      </c>
      <c r="DX7" s="24">
        <v>13.79</v>
      </c>
      <c r="DY7" s="24">
        <v>5.86</v>
      </c>
      <c r="DZ7" s="24">
        <v>6.66</v>
      </c>
      <c r="EA7" s="24">
        <v>8.49</v>
      </c>
      <c r="EB7" s="24">
        <v>10.08</v>
      </c>
      <c r="EC7" s="24">
        <v>15.32</v>
      </c>
      <c r="ED7" s="24">
        <v>9.4600000000000009</v>
      </c>
      <c r="EE7" s="24">
        <v>0</v>
      </c>
      <c r="EF7" s="24">
        <v>0</v>
      </c>
      <c r="EG7" s="24">
        <v>0</v>
      </c>
      <c r="EH7" s="24">
        <v>0</v>
      </c>
      <c r="EI7" s="24">
        <v>0.01</v>
      </c>
      <c r="EJ7" s="24">
        <v>0.19</v>
      </c>
      <c r="EK7" s="24">
        <v>0.14000000000000001</v>
      </c>
      <c r="EL7" s="24">
        <v>0.15</v>
      </c>
      <c r="EM7" s="24">
        <v>0.12</v>
      </c>
      <c r="EN7" s="24">
        <v>0.16</v>
      </c>
      <c r="EO7" s="24">
        <v>0.19</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111</v>
      </c>
      <c r="E13" t="s">
        <v>110</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海老名市</cp:lastModifiedBy>
  <cp:lastPrinted>2026-03-04T04:21:14Z</cp:lastPrinted>
  <dcterms:created xsi:type="dcterms:W3CDTF">2025-12-23T05:59:46Z</dcterms:created>
  <dcterms:modified xsi:type="dcterms:W3CDTF">2026-03-04T04:22:23Z</dcterms:modified>
  <cp:category/>
</cp:coreProperties>
</file>