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15" activeTab="0"/>
  </bookViews>
  <sheets>
    <sheet name="町丁字別人口構成比" sheetId="1" r:id="rId1"/>
  </sheets>
  <definedNames>
    <definedName name="_xlnm.Print_Titles" localSheetId="0">'町丁字別人口構成比'!$1:$6</definedName>
  </definedNames>
  <calcPr fullCalcOnLoad="1"/>
</workbook>
</file>

<file path=xl/sharedStrings.xml><?xml version="1.0" encoding="utf-8"?>
<sst xmlns="http://schemas.openxmlformats.org/spreadsheetml/2006/main" count="152" uniqueCount="122">
  <si>
    <t>総人口</t>
  </si>
  <si>
    <t>１５歳未満</t>
  </si>
  <si>
    <t>１５歳～６４歳</t>
  </si>
  <si>
    <t>６５歳以上</t>
  </si>
  <si>
    <t>人口</t>
  </si>
  <si>
    <t>構成比</t>
  </si>
  <si>
    <t>男</t>
  </si>
  <si>
    <t>女</t>
  </si>
  <si>
    <t>計</t>
  </si>
  <si>
    <t>海老名市総計</t>
  </si>
  <si>
    <t>大谷</t>
  </si>
  <si>
    <t>大谷南一丁目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</si>
  <si>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</si>
  <si>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</si>
  <si>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</si>
  <si>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</si>
  <si>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</si>
  <si>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</si>
  <si>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</si>
  <si>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</si>
  <si>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</si>
  <si>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</si>
  <si>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</si>
  <si>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</si>
  <si>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</si>
  <si>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</si>
  <si>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中新田一丁目</t>
  </si>
  <si>
    <t>中新田二丁目</t>
  </si>
  <si>
    <t>中新田三丁目</t>
  </si>
  <si>
    <t>中新田四丁目</t>
  </si>
  <si>
    <t>中新田五丁目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</si>
  <si>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</si>
  <si>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</si>
  <si>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</si>
  <si>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</si>
  <si>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</si>
  <si>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</si>
  <si>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</si>
  <si>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</si>
  <si>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</si>
  <si>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</si>
  <si>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</si>
  <si>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</si>
  <si>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</si>
  <si>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</si>
  <si>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</si>
  <si>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</si>
  <si>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</si>
  <si>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</si>
  <si>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</si>
  <si>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</si>
  <si>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</si>
  <si>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</si>
  <si>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</si>
  <si>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</si>
  <si>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</si>
  <si>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</si>
  <si>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</si>
  <si>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</si>
  <si>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</si>
  <si>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</t>
  </si>
  <si>
    <t>中河内</t>
  </si>
  <si>
    <t>社家</t>
  </si>
  <si>
    <t>上河内</t>
  </si>
  <si>
    <t>本郷</t>
  </si>
  <si>
    <t>門沢橋一丁目</t>
  </si>
  <si>
    <t>門沢橋二丁目</t>
  </si>
  <si>
    <t>門沢橋三丁目</t>
  </si>
  <si>
    <t>門沢橋四丁目</t>
  </si>
  <si>
    <t>門沢橋五丁目</t>
  </si>
  <si>
    <t>門沢橋六丁目</t>
  </si>
  <si>
    <t>浜田町</t>
  </si>
  <si>
    <t>中央一丁目</t>
  </si>
  <si>
    <t>中央二丁目</t>
  </si>
  <si>
    <t>中央三丁目</t>
  </si>
  <si>
    <t>中央計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</si>
  <si>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</si>
  <si>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</si>
  <si>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</si>
  <si>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</si>
  <si>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</si>
  <si>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</si>
  <si>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</si>
  <si>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</si>
  <si>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</si>
  <si>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</si>
  <si>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</si>
  <si>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</si>
  <si>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</si>
  <si>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</si>
  <si>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</si>
  <si>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</si>
  <si>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</si>
  <si>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</si>
  <si>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今里一丁目</t>
  </si>
  <si>
    <t>今里二丁目</t>
  </si>
  <si>
    <t>今里三丁目</t>
  </si>
  <si>
    <t>上郷　計</t>
  </si>
  <si>
    <t>大谷　計</t>
  </si>
  <si>
    <t>国分寺台　計</t>
  </si>
  <si>
    <t>中新田　計</t>
  </si>
  <si>
    <t>下今泉　計</t>
  </si>
  <si>
    <t>上今泉　計</t>
  </si>
  <si>
    <t>今里　計</t>
  </si>
  <si>
    <t>東柏ケ谷　計</t>
  </si>
  <si>
    <t>望地　計</t>
  </si>
  <si>
    <t>門沢橋　計</t>
  </si>
  <si>
    <t>国分南　計</t>
  </si>
  <si>
    <t>国分北　計</t>
  </si>
  <si>
    <t>杉久保　計</t>
  </si>
  <si>
    <t>中野一丁目</t>
  </si>
  <si>
    <t>中野二丁目</t>
  </si>
  <si>
    <t>中野三丁目</t>
  </si>
  <si>
    <t>中野　計</t>
  </si>
  <si>
    <t>河原口一丁目</t>
  </si>
  <si>
    <t>河原口二丁目</t>
  </si>
  <si>
    <t>河原口三丁目</t>
  </si>
  <si>
    <t>河原口四丁目</t>
  </si>
  <si>
    <t>河原口五丁目</t>
  </si>
  <si>
    <t>河原口　計</t>
  </si>
  <si>
    <t>うち７５歳以上</t>
  </si>
  <si>
    <t>海老名市町丁・字別人口構成比　（平成２７年１月１日現在）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</si>
</sst>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double"/>
      <bottom style="double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 style="hair"/>
      <bottom/>
    </border>
    <border>
      <left style="thin"/>
      <right/>
      <top style="thin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5" fillId="0" borderId="12" xfId="48" applyFont="1" applyBorder="1" applyAlignment="1">
      <alignment vertical="center" wrapText="1"/>
    </xf>
    <xf numFmtId="38" fontId="5" fillId="0" borderId="12" xfId="48" applyFont="1" applyBorder="1" applyAlignment="1">
      <alignment vertical="center"/>
    </xf>
    <xf numFmtId="10" fontId="5" fillId="0" borderId="12" xfId="4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13" xfId="48" applyFont="1" applyBorder="1" applyAlignment="1">
      <alignment vertical="center" wrapText="1"/>
    </xf>
    <xf numFmtId="38" fontId="5" fillId="0" borderId="14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10" fontId="5" fillId="0" borderId="13" xfId="42" applyNumberFormat="1" applyFont="1" applyBorder="1" applyAlignment="1">
      <alignment vertical="center"/>
    </xf>
    <xf numFmtId="10" fontId="5" fillId="0" borderId="14" xfId="42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5" fillId="0" borderId="15" xfId="48" applyFont="1" applyBorder="1" applyAlignment="1">
      <alignment vertical="center" wrapText="1"/>
    </xf>
    <xf numFmtId="38" fontId="5" fillId="0" borderId="15" xfId="48" applyFont="1" applyBorder="1" applyAlignment="1">
      <alignment vertical="center"/>
    </xf>
    <xf numFmtId="10" fontId="5" fillId="0" borderId="15" xfId="42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5" fillId="0" borderId="16" xfId="48" applyFont="1" applyBorder="1" applyAlignment="1">
      <alignment vertical="center" wrapText="1"/>
    </xf>
    <xf numFmtId="38" fontId="5" fillId="0" borderId="16" xfId="48" applyFont="1" applyBorder="1" applyAlignment="1">
      <alignment vertical="center"/>
    </xf>
    <xf numFmtId="10" fontId="5" fillId="0" borderId="16" xfId="42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18" xfId="48" applyFont="1" applyBorder="1" applyAlignment="1">
      <alignment vertical="center" wrapText="1"/>
    </xf>
    <xf numFmtId="38" fontId="5" fillId="0" borderId="18" xfId="48" applyFont="1" applyBorder="1" applyAlignment="1">
      <alignment vertical="center"/>
    </xf>
    <xf numFmtId="10" fontId="5" fillId="0" borderId="17" xfId="42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8" fontId="5" fillId="0" borderId="11" xfId="48" applyFont="1" applyBorder="1" applyAlignment="1">
      <alignment vertical="center" wrapText="1"/>
    </xf>
    <xf numFmtId="38" fontId="5" fillId="0" borderId="11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10" fontId="5" fillId="0" borderId="10" xfId="42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0" fontId="5" fillId="0" borderId="18" xfId="42" applyNumberFormat="1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0" borderId="17" xfId="48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19" xfId="48" applyFont="1" applyBorder="1" applyAlignment="1">
      <alignment vertical="center" wrapText="1"/>
    </xf>
    <xf numFmtId="38" fontId="5" fillId="0" borderId="19" xfId="48" applyFont="1" applyBorder="1" applyAlignment="1">
      <alignment vertical="center"/>
    </xf>
    <xf numFmtId="10" fontId="5" fillId="0" borderId="19" xfId="42" applyNumberFormat="1" applyFont="1" applyBorder="1" applyAlignment="1">
      <alignment vertical="center"/>
    </xf>
    <xf numFmtId="10" fontId="5" fillId="0" borderId="15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8" fontId="5" fillId="0" borderId="20" xfId="48" applyFont="1" applyBorder="1" applyAlignment="1">
      <alignment vertical="center" wrapText="1"/>
    </xf>
    <xf numFmtId="38" fontId="5" fillId="0" borderId="20" xfId="48" applyFont="1" applyBorder="1" applyAlignment="1">
      <alignment vertical="center"/>
    </xf>
    <xf numFmtId="10" fontId="5" fillId="0" borderId="20" xfId="42" applyNumberFormat="1" applyFont="1" applyBorder="1" applyAlignment="1">
      <alignment vertical="center"/>
    </xf>
    <xf numFmtId="38" fontId="5" fillId="0" borderId="17" xfId="48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0" fontId="5" fillId="0" borderId="11" xfId="42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8" fontId="5" fillId="0" borderId="25" xfId="48" applyFont="1" applyBorder="1" applyAlignment="1">
      <alignment vertical="center" wrapText="1"/>
    </xf>
    <xf numFmtId="38" fontId="5" fillId="0" borderId="25" xfId="48" applyFont="1" applyBorder="1" applyAlignment="1">
      <alignment vertical="center"/>
    </xf>
    <xf numFmtId="10" fontId="5" fillId="0" borderId="25" xfId="42" applyNumberFormat="1" applyFont="1" applyBorder="1" applyAlignment="1">
      <alignment vertical="center"/>
    </xf>
    <xf numFmtId="10" fontId="5" fillId="0" borderId="26" xfId="42" applyNumberFormat="1" applyFont="1" applyBorder="1" applyAlignment="1">
      <alignment vertical="center"/>
    </xf>
    <xf numFmtId="10" fontId="5" fillId="0" borderId="27" xfId="42" applyNumberFormat="1" applyFont="1" applyBorder="1" applyAlignment="1">
      <alignment vertical="center"/>
    </xf>
    <xf numFmtId="10" fontId="5" fillId="0" borderId="28" xfId="42" applyNumberFormat="1" applyFont="1" applyBorder="1" applyAlignment="1">
      <alignment vertical="center"/>
    </xf>
    <xf numFmtId="10" fontId="5" fillId="0" borderId="29" xfId="42" applyNumberFormat="1" applyFont="1" applyBorder="1" applyAlignment="1">
      <alignment vertical="center"/>
    </xf>
    <xf numFmtId="10" fontId="5" fillId="0" borderId="21" xfId="42" applyNumberFormat="1" applyFont="1" applyBorder="1" applyAlignment="1">
      <alignment vertical="center"/>
    </xf>
    <xf numFmtId="10" fontId="5" fillId="0" borderId="22" xfId="42" applyNumberFormat="1" applyFont="1" applyBorder="1" applyAlignment="1">
      <alignment vertical="center"/>
    </xf>
    <xf numFmtId="10" fontId="5" fillId="0" borderId="30" xfId="42" applyNumberFormat="1" applyFont="1" applyBorder="1" applyAlignment="1">
      <alignment vertical="center"/>
    </xf>
    <xf numFmtId="10" fontId="5" fillId="0" borderId="31" xfId="42" applyNumberFormat="1" applyFont="1" applyBorder="1" applyAlignment="1">
      <alignment vertical="center"/>
    </xf>
    <xf numFmtId="10" fontId="5" fillId="0" borderId="32" xfId="42" applyNumberFormat="1" applyFont="1" applyBorder="1" applyAlignment="1">
      <alignment vertical="center"/>
    </xf>
    <xf numFmtId="10" fontId="5" fillId="0" borderId="33" xfId="42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38" fontId="5" fillId="0" borderId="17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25" xfId="48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view="pageBreakPreview" zoomScale="75" zoomScaleNormal="50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:AB1"/>
    </sheetView>
  </sheetViews>
  <sheetFormatPr defaultColWidth="9.00390625" defaultRowHeight="13.5"/>
  <cols>
    <col min="1" max="1" width="19.50390625" style="0" customWidth="1"/>
    <col min="2" max="22" width="8.875" style="0" customWidth="1"/>
  </cols>
  <sheetData>
    <row r="1" spans="1:28" ht="30" customHeight="1">
      <c r="A1" s="75" t="s">
        <v>121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28" ht="18.75" customHeight="1">
      <c r="A2" s="1"/>
      <c r="B2" s="76" t="s">
        <v>0</v>
      </c>
      <c r="C2" s="77"/>
      <c r="D2" s="78"/>
      <c r="E2" s="76" t="s">
        <v>1</v>
      </c>
      <c r="F2" s="77"/>
      <c r="G2" s="77"/>
      <c r="H2" s="77"/>
      <c r="I2" s="77"/>
      <c r="J2" s="78"/>
      <c r="K2" s="76" t="s">
        <v>2</v>
      </c>
      <c r="L2" s="77"/>
      <c r="M2" s="77"/>
      <c r="N2" s="77"/>
      <c r="O2" s="77"/>
      <c r="P2" s="78"/>
      <c r="Q2" s="76" t="s">
        <v>3</v>
      </c>
      <c r="R2" s="77"/>
      <c r="S2" s="77"/>
      <c r="T2" s="77"/>
      <c r="U2" s="77"/>
      <c r="V2" s="77"/>
      <c r="W2" s="65"/>
      <c r="X2" s="65"/>
      <c r="Y2" s="65"/>
      <c r="Z2" s="65"/>
      <c r="AA2" s="65"/>
      <c r="AB2" s="66"/>
    </row>
    <row r="3" spans="1:28" ht="18.75" customHeight="1">
      <c r="A3" s="2"/>
      <c r="B3" s="79"/>
      <c r="C3" s="80"/>
      <c r="D3" s="81"/>
      <c r="E3" s="82"/>
      <c r="F3" s="83"/>
      <c r="G3" s="83"/>
      <c r="H3" s="83"/>
      <c r="I3" s="83"/>
      <c r="J3" s="84"/>
      <c r="K3" s="82"/>
      <c r="L3" s="83"/>
      <c r="M3" s="83"/>
      <c r="N3" s="83"/>
      <c r="O3" s="83"/>
      <c r="P3" s="84"/>
      <c r="Q3" s="46"/>
      <c r="R3" s="47"/>
      <c r="S3" s="47"/>
      <c r="T3" s="47"/>
      <c r="U3" s="47"/>
      <c r="V3" s="48"/>
      <c r="W3" s="71" t="s">
        <v>120</v>
      </c>
      <c r="X3" s="72"/>
      <c r="Y3" s="72"/>
      <c r="Z3" s="72"/>
      <c r="AA3" s="72"/>
      <c r="AB3" s="73"/>
    </row>
    <row r="4" spans="1:28" ht="18.75" customHeight="1">
      <c r="A4" s="2"/>
      <c r="B4" s="82"/>
      <c r="C4" s="83"/>
      <c r="D4" s="84"/>
      <c r="E4" s="71" t="s">
        <v>4</v>
      </c>
      <c r="F4" s="72"/>
      <c r="G4" s="73"/>
      <c r="H4" s="71" t="s">
        <v>5</v>
      </c>
      <c r="I4" s="72"/>
      <c r="J4" s="73"/>
      <c r="K4" s="71" t="s">
        <v>4</v>
      </c>
      <c r="L4" s="72"/>
      <c r="M4" s="73"/>
      <c r="N4" s="71" t="s">
        <v>5</v>
      </c>
      <c r="O4" s="72"/>
      <c r="P4" s="73"/>
      <c r="Q4" s="71" t="s">
        <v>4</v>
      </c>
      <c r="R4" s="72"/>
      <c r="S4" s="73"/>
      <c r="T4" s="71" t="s">
        <v>5</v>
      </c>
      <c r="U4" s="72"/>
      <c r="V4" s="72"/>
      <c r="W4" s="74" t="s">
        <v>4</v>
      </c>
      <c r="X4" s="74"/>
      <c r="Y4" s="74"/>
      <c r="Z4" s="74" t="s">
        <v>5</v>
      </c>
      <c r="AA4" s="74"/>
      <c r="AB4" s="74"/>
    </row>
    <row r="5" spans="1:28" ht="18.75" customHeight="1" thickBot="1">
      <c r="A5" s="2"/>
      <c r="B5" s="3" t="s">
        <v>6</v>
      </c>
      <c r="C5" s="3" t="s">
        <v>7</v>
      </c>
      <c r="D5" s="3" t="s">
        <v>8</v>
      </c>
      <c r="E5" s="3" t="s">
        <v>6</v>
      </c>
      <c r="F5" s="3" t="s">
        <v>7</v>
      </c>
      <c r="G5" s="3" t="s">
        <v>8</v>
      </c>
      <c r="H5" s="3" t="s">
        <v>6</v>
      </c>
      <c r="I5" s="3" t="s">
        <v>7</v>
      </c>
      <c r="J5" s="3" t="s">
        <v>8</v>
      </c>
      <c r="K5" s="3" t="s">
        <v>6</v>
      </c>
      <c r="L5" s="3" t="s">
        <v>7</v>
      </c>
      <c r="M5" s="3" t="s">
        <v>8</v>
      </c>
      <c r="N5" s="3" t="s">
        <v>6</v>
      </c>
      <c r="O5" s="3" t="s">
        <v>7</v>
      </c>
      <c r="P5" s="3" t="s">
        <v>8</v>
      </c>
      <c r="Q5" s="3" t="s">
        <v>6</v>
      </c>
      <c r="R5" s="3" t="s">
        <v>7</v>
      </c>
      <c r="S5" s="3" t="s">
        <v>8</v>
      </c>
      <c r="T5" s="3" t="s">
        <v>6</v>
      </c>
      <c r="U5" s="3" t="s">
        <v>7</v>
      </c>
      <c r="V5" s="45" t="s">
        <v>8</v>
      </c>
      <c r="W5" s="68" t="s">
        <v>6</v>
      </c>
      <c r="X5" s="68" t="s">
        <v>7</v>
      </c>
      <c r="Y5" s="68" t="s">
        <v>8</v>
      </c>
      <c r="Z5" s="68" t="s">
        <v>6</v>
      </c>
      <c r="AA5" s="68" t="s">
        <v>7</v>
      </c>
      <c r="AB5" s="68" t="s">
        <v>8</v>
      </c>
    </row>
    <row r="6" spans="1:28" s="7" customFormat="1" ht="29.25" customHeight="1" thickBot="1" thickTop="1">
      <c r="A6" s="70" t="s">
        <v>9</v>
      </c>
      <c r="B6" s="4">
        <f aca="true" t="shared" si="0" ref="B6:G6">B17+B23+B30+B31+B38+B44+B51+B59+B60+B67+B70+B71+B72+B76+B77+B81+B82+B83+B90+B91+B95+B100+B105+B116</f>
        <v>65710</v>
      </c>
      <c r="C6" s="4">
        <f t="shared" si="0"/>
        <v>64367</v>
      </c>
      <c r="D6" s="5">
        <f t="shared" si="0"/>
        <v>130077</v>
      </c>
      <c r="E6" s="4">
        <f t="shared" si="0"/>
        <v>9338</v>
      </c>
      <c r="F6" s="4">
        <f t="shared" si="0"/>
        <v>8901</v>
      </c>
      <c r="G6" s="5">
        <f t="shared" si="0"/>
        <v>18239</v>
      </c>
      <c r="H6" s="6">
        <f aca="true" t="shared" si="1" ref="H6:H40">E6/B6</f>
        <v>0.14210926799573886</v>
      </c>
      <c r="I6" s="6">
        <f aca="true" t="shared" si="2" ref="I6:I40">F6/C6</f>
        <v>0.1382851461152454</v>
      </c>
      <c r="J6" s="6">
        <f aca="true" t="shared" si="3" ref="J6:J40">G6/D6</f>
        <v>0.14021694842285723</v>
      </c>
      <c r="K6" s="4">
        <f>K17+K23+K30+K31+K38+K44+K51+K59+K60+K67+K70+K71+K72+K76+K77+K81+K82+K83+K90+K91+K95+K100+K105+K116</f>
        <v>42879</v>
      </c>
      <c r="L6" s="4">
        <f>L17+L23+L30+L31+L38+L44+L51+L59+L60+L67+L70+L71+L72+L76+L77+L81+L82+L83+L90+L91+L95+L100+L105+L116</f>
        <v>39959</v>
      </c>
      <c r="M6" s="5">
        <f>M17+M23+M30+M31+M38+M44+M51+M59+M60+M67+M70+M71+M72+M76+M77+M81+M82+M83+M90+M91+M95+M100+M105+M116</f>
        <v>82838</v>
      </c>
      <c r="N6" s="6">
        <f aca="true" t="shared" si="4" ref="N6:N40">K6/B6</f>
        <v>0.6525490792877796</v>
      </c>
      <c r="O6" s="6">
        <f aca="true" t="shared" si="5" ref="O6:O40">L6/C6</f>
        <v>0.6207994779933818</v>
      </c>
      <c r="P6" s="6">
        <f aca="true" t="shared" si="6" ref="P6:P40">M6/D6</f>
        <v>0.6368381804623415</v>
      </c>
      <c r="Q6" s="4">
        <f>Q17+Q23+Q30+Q31+Q38+Q44+Q51+Q59+Q60+Q67+Q70+Q71+Q72+Q76+Q77+Q81+Q82+Q83+Q90+Q91+Q95+Q100+Q105+Q116</f>
        <v>13493</v>
      </c>
      <c r="R6" s="4">
        <f>R17+R23+R30+R31+R38+R44+R51+R59+R60+R67+R70+R71+R72+R76+R77+R81+R82+R83+R90+R91+R95+R100+R105+R116</f>
        <v>15507</v>
      </c>
      <c r="S6" s="5">
        <f>S17+S23+S30+S31+S38+S44+S51+S59+S60+S67+S70+S71+S72+S76+S77+S81+S82+S83+S90+S91+S95+S100+S105+S116</f>
        <v>29000</v>
      </c>
      <c r="T6" s="6">
        <f aca="true" t="shared" si="7" ref="T6:T40">Q6/B6</f>
        <v>0.2053416527164815</v>
      </c>
      <c r="U6" s="6">
        <f aca="true" t="shared" si="8" ref="U6:U40">R6/C6</f>
        <v>0.2409153758913729</v>
      </c>
      <c r="V6" s="55">
        <f aca="true" t="shared" si="9" ref="V6:V40">S6/D6</f>
        <v>0.22294487111480124</v>
      </c>
      <c r="W6" s="4">
        <f>W17+W23+W30+W31+W38+W44+W51+W59+W60+W67+W70+W71+W72+W76+W77+W81+W82+W83+W90+W91+W95+W100+W105+W116</f>
        <v>4973</v>
      </c>
      <c r="X6" s="4">
        <f>X17+X23+X30+X31+X38+X44+X51+X59+X60+X67+X70+X71+X72+X76+X77+X81+X82+X83+X90+X91+X95+X100+X105+X116</f>
        <v>6461</v>
      </c>
      <c r="Y6" s="4">
        <f>Y17+Y23+Y30+Y31+Y38+Y44+Y51+Y59+Y60+Y67+Y70+Y71+Y72+Y76+Y77+Y81+Y82+Y83+Y90+Y91+Y95+Y100+Y105+Y116</f>
        <v>11434</v>
      </c>
      <c r="Z6" s="6">
        <f aca="true" t="shared" si="10" ref="Z6:AB7">W6/B6</f>
        <v>0.07568102267539187</v>
      </c>
      <c r="AA6" s="6">
        <f t="shared" si="10"/>
        <v>0.10037752264359066</v>
      </c>
      <c r="AB6" s="6">
        <f t="shared" si="10"/>
        <v>0.08790178125264267</v>
      </c>
    </row>
    <row r="7" spans="1:28" s="7" customFormat="1" ht="28.5" customHeight="1" thickTop="1">
      <c r="A7" s="8" t="s">
        <v>10</v>
      </c>
      <c r="B7" s="9">
        <f aca="true" t="shared" si="11" ref="B7:B16">E7+K7+Q7</f>
        <v>7</v>
      </c>
      <c r="C7" s="9">
        <f aca="true" t="shared" si="12" ref="C7:C16">F7+L7+R7</f>
        <v>6</v>
      </c>
      <c r="D7" s="10">
        <f aca="true" t="shared" si="13" ref="D7:D43">B7+C7</f>
        <v>13</v>
      </c>
      <c r="E7" s="8">
        <v>0</v>
      </c>
      <c r="F7" s="8">
        <v>0</v>
      </c>
      <c r="G7" s="11">
        <f aca="true" t="shared" si="14" ref="G7:G69">E7+F7</f>
        <v>0</v>
      </c>
      <c r="H7" s="12">
        <f t="shared" si="1"/>
        <v>0</v>
      </c>
      <c r="I7" s="12">
        <f t="shared" si="2"/>
        <v>0</v>
      </c>
      <c r="J7" s="13">
        <f t="shared" si="3"/>
        <v>0</v>
      </c>
      <c r="K7" s="8">
        <v>6</v>
      </c>
      <c r="L7" s="8">
        <v>4</v>
      </c>
      <c r="M7" s="11">
        <f aca="true" t="shared" si="15" ref="M7:M69">K7+L7</f>
        <v>10</v>
      </c>
      <c r="N7" s="12">
        <f t="shared" si="4"/>
        <v>0.8571428571428571</v>
      </c>
      <c r="O7" s="12">
        <f t="shared" si="5"/>
        <v>0.6666666666666666</v>
      </c>
      <c r="P7" s="12">
        <f t="shared" si="6"/>
        <v>0.7692307692307693</v>
      </c>
      <c r="Q7" s="11">
        <v>1</v>
      </c>
      <c r="R7" s="11">
        <v>2</v>
      </c>
      <c r="S7" s="11">
        <f aca="true" t="shared" si="16" ref="S7:S69">Q7+R7</f>
        <v>3</v>
      </c>
      <c r="T7" s="12">
        <f t="shared" si="7"/>
        <v>0.14285714285714285</v>
      </c>
      <c r="U7" s="12">
        <f t="shared" si="8"/>
        <v>0.3333333333333333</v>
      </c>
      <c r="V7" s="13">
        <f t="shared" si="9"/>
        <v>0.23076923076923078</v>
      </c>
      <c r="W7" s="8">
        <v>0</v>
      </c>
      <c r="X7" s="8">
        <v>1</v>
      </c>
      <c r="Y7" s="8">
        <f aca="true" t="shared" si="17" ref="Y7:Y70">W7+X7</f>
        <v>1</v>
      </c>
      <c r="Z7" s="12">
        <f t="shared" si="10"/>
        <v>0</v>
      </c>
      <c r="AA7" s="12">
        <f t="shared" si="10"/>
        <v>0.16666666666666666</v>
      </c>
      <c r="AB7" s="12">
        <f t="shared" si="10"/>
        <v>0.07692307692307693</v>
      </c>
    </row>
    <row r="8" spans="1:28" s="7" customFormat="1" ht="28.5" customHeight="1">
      <c r="A8" s="14" t="s">
        <v>11</v>
      </c>
      <c r="B8" s="15">
        <f t="shared" si="11"/>
        <v>23</v>
      </c>
      <c r="C8" s="15">
        <f t="shared" si="12"/>
        <v>29</v>
      </c>
      <c r="D8" s="16">
        <f t="shared" si="13"/>
        <v>52</v>
      </c>
      <c r="E8" s="16">
        <v>1</v>
      </c>
      <c r="F8" s="16">
        <v>3</v>
      </c>
      <c r="G8" s="16">
        <f t="shared" si="14"/>
        <v>4</v>
      </c>
      <c r="H8" s="17">
        <f t="shared" si="1"/>
        <v>0.043478260869565216</v>
      </c>
      <c r="I8" s="17">
        <f t="shared" si="2"/>
        <v>0.10344827586206896</v>
      </c>
      <c r="J8" s="17">
        <f t="shared" si="3"/>
        <v>0.07692307692307693</v>
      </c>
      <c r="K8" s="16">
        <v>16</v>
      </c>
      <c r="L8" s="16">
        <v>17</v>
      </c>
      <c r="M8" s="16">
        <f t="shared" si="15"/>
        <v>33</v>
      </c>
      <c r="N8" s="17">
        <f t="shared" si="4"/>
        <v>0.6956521739130435</v>
      </c>
      <c r="O8" s="17">
        <f t="shared" si="5"/>
        <v>0.5862068965517241</v>
      </c>
      <c r="P8" s="17">
        <f t="shared" si="6"/>
        <v>0.6346153846153846</v>
      </c>
      <c r="Q8" s="16">
        <v>6</v>
      </c>
      <c r="R8" s="16">
        <v>9</v>
      </c>
      <c r="S8" s="16">
        <f t="shared" si="16"/>
        <v>15</v>
      </c>
      <c r="T8" s="17">
        <f t="shared" si="7"/>
        <v>0.2608695652173913</v>
      </c>
      <c r="U8" s="17">
        <f t="shared" si="8"/>
        <v>0.3103448275862069</v>
      </c>
      <c r="V8" s="56">
        <f t="shared" si="9"/>
        <v>0.28846153846153844</v>
      </c>
      <c r="W8" s="14">
        <v>2</v>
      </c>
      <c r="X8" s="14">
        <v>5</v>
      </c>
      <c r="Y8" s="14">
        <f t="shared" si="17"/>
        <v>7</v>
      </c>
      <c r="Z8" s="17">
        <f aca="true" t="shared" si="18" ref="Z8:Z71">W8/B8</f>
        <v>0.08695652173913043</v>
      </c>
      <c r="AA8" s="17">
        <f aca="true" t="shared" si="19" ref="AA8:AA71">X8/C8</f>
        <v>0.1724137931034483</v>
      </c>
      <c r="AB8" s="17">
        <f aca="true" t="shared" si="20" ref="AB8:AB71">Y8/D8</f>
        <v>0.1346153846153846</v>
      </c>
    </row>
    <row r="9" spans="1:28" s="7" customFormat="1" ht="28.5" customHeight="1">
      <c r="A9" s="14" t="s">
        <v>12</v>
      </c>
      <c r="B9" s="15">
        <f t="shared" si="11"/>
        <v>316</v>
      </c>
      <c r="C9" s="15">
        <f t="shared" si="12"/>
        <v>311</v>
      </c>
      <c r="D9" s="16">
        <f t="shared" si="13"/>
        <v>627</v>
      </c>
      <c r="E9" s="16">
        <v>42</v>
      </c>
      <c r="F9" s="16">
        <v>36</v>
      </c>
      <c r="G9" s="16">
        <f t="shared" si="14"/>
        <v>78</v>
      </c>
      <c r="H9" s="17">
        <f t="shared" si="1"/>
        <v>0.13291139240506328</v>
      </c>
      <c r="I9" s="17">
        <f t="shared" si="2"/>
        <v>0.1157556270096463</v>
      </c>
      <c r="J9" s="17">
        <f t="shared" si="3"/>
        <v>0.12440191387559808</v>
      </c>
      <c r="K9" s="16">
        <v>199</v>
      </c>
      <c r="L9" s="16">
        <v>187</v>
      </c>
      <c r="M9" s="16">
        <f t="shared" si="15"/>
        <v>386</v>
      </c>
      <c r="N9" s="17">
        <f t="shared" si="4"/>
        <v>0.629746835443038</v>
      </c>
      <c r="O9" s="17">
        <f t="shared" si="5"/>
        <v>0.6012861736334405</v>
      </c>
      <c r="P9" s="17">
        <f t="shared" si="6"/>
        <v>0.6156299840510366</v>
      </c>
      <c r="Q9" s="16">
        <v>75</v>
      </c>
      <c r="R9" s="16">
        <v>88</v>
      </c>
      <c r="S9" s="16">
        <f t="shared" si="16"/>
        <v>163</v>
      </c>
      <c r="T9" s="17">
        <f t="shared" si="7"/>
        <v>0.23734177215189872</v>
      </c>
      <c r="U9" s="17">
        <f t="shared" si="8"/>
        <v>0.2829581993569132</v>
      </c>
      <c r="V9" s="56">
        <f t="shared" si="9"/>
        <v>0.25996810207336524</v>
      </c>
      <c r="W9" s="14">
        <v>29</v>
      </c>
      <c r="X9" s="14">
        <v>31</v>
      </c>
      <c r="Y9" s="14">
        <f t="shared" si="17"/>
        <v>60</v>
      </c>
      <c r="Z9" s="17">
        <f t="shared" si="18"/>
        <v>0.09177215189873418</v>
      </c>
      <c r="AA9" s="17">
        <f t="shared" si="19"/>
        <v>0.09967845659163987</v>
      </c>
      <c r="AB9" s="17">
        <f t="shared" si="20"/>
        <v>0.09569377990430622</v>
      </c>
    </row>
    <row r="10" spans="1:28" s="7" customFormat="1" ht="28.5" customHeight="1">
      <c r="A10" s="14" t="s">
        <v>13</v>
      </c>
      <c r="B10" s="15">
        <f t="shared" si="11"/>
        <v>659</v>
      </c>
      <c r="C10" s="15">
        <f t="shared" si="12"/>
        <v>692</v>
      </c>
      <c r="D10" s="16">
        <f t="shared" si="13"/>
        <v>1351</v>
      </c>
      <c r="E10" s="16">
        <v>68</v>
      </c>
      <c r="F10" s="16">
        <v>79</v>
      </c>
      <c r="G10" s="16">
        <f t="shared" si="14"/>
        <v>147</v>
      </c>
      <c r="H10" s="17">
        <f t="shared" si="1"/>
        <v>0.10318664643399089</v>
      </c>
      <c r="I10" s="17">
        <f t="shared" si="2"/>
        <v>0.11416184971098266</v>
      </c>
      <c r="J10" s="17">
        <f t="shared" si="3"/>
        <v>0.10880829015544041</v>
      </c>
      <c r="K10" s="16">
        <v>397</v>
      </c>
      <c r="L10" s="16">
        <v>420</v>
      </c>
      <c r="M10" s="16">
        <f t="shared" si="15"/>
        <v>817</v>
      </c>
      <c r="N10" s="17">
        <f t="shared" si="4"/>
        <v>0.6024279210925645</v>
      </c>
      <c r="O10" s="17">
        <f t="shared" si="5"/>
        <v>0.6069364161849711</v>
      </c>
      <c r="P10" s="17">
        <f t="shared" si="6"/>
        <v>0.6047372316802369</v>
      </c>
      <c r="Q10" s="16">
        <v>194</v>
      </c>
      <c r="R10" s="16">
        <v>193</v>
      </c>
      <c r="S10" s="16">
        <f t="shared" si="16"/>
        <v>387</v>
      </c>
      <c r="T10" s="17">
        <f t="shared" si="7"/>
        <v>0.2943854324734446</v>
      </c>
      <c r="U10" s="17">
        <f t="shared" si="8"/>
        <v>0.27890173410404623</v>
      </c>
      <c r="V10" s="56">
        <f t="shared" si="9"/>
        <v>0.28645447816432273</v>
      </c>
      <c r="W10" s="14">
        <v>74</v>
      </c>
      <c r="X10" s="14">
        <v>71</v>
      </c>
      <c r="Y10" s="14">
        <f t="shared" si="17"/>
        <v>145</v>
      </c>
      <c r="Z10" s="17">
        <f t="shared" si="18"/>
        <v>0.11229135053110774</v>
      </c>
      <c r="AA10" s="17">
        <f t="shared" si="19"/>
        <v>0.10260115606936417</v>
      </c>
      <c r="AB10" s="17">
        <f t="shared" si="20"/>
        <v>0.1073279052553664</v>
      </c>
    </row>
    <row r="11" spans="1:28" s="7" customFormat="1" ht="28.5" customHeight="1">
      <c r="A11" s="14" t="s">
        <v>14</v>
      </c>
      <c r="B11" s="15">
        <f t="shared" si="11"/>
        <v>623</v>
      </c>
      <c r="C11" s="15">
        <f t="shared" si="12"/>
        <v>585</v>
      </c>
      <c r="D11" s="16">
        <f t="shared" si="13"/>
        <v>1208</v>
      </c>
      <c r="E11" s="16">
        <v>116</v>
      </c>
      <c r="F11" s="16">
        <v>94</v>
      </c>
      <c r="G11" s="16">
        <f t="shared" si="14"/>
        <v>210</v>
      </c>
      <c r="H11" s="17">
        <f t="shared" si="1"/>
        <v>0.18619582664526485</v>
      </c>
      <c r="I11" s="17">
        <f t="shared" si="2"/>
        <v>0.1606837606837607</v>
      </c>
      <c r="J11" s="17">
        <f t="shared" si="3"/>
        <v>0.173841059602649</v>
      </c>
      <c r="K11" s="16">
        <v>421</v>
      </c>
      <c r="L11" s="16">
        <v>381</v>
      </c>
      <c r="M11" s="16">
        <f t="shared" si="15"/>
        <v>802</v>
      </c>
      <c r="N11" s="17">
        <f t="shared" si="4"/>
        <v>0.6757624398073836</v>
      </c>
      <c r="O11" s="17">
        <f t="shared" si="5"/>
        <v>0.6512820512820513</v>
      </c>
      <c r="P11" s="17">
        <f t="shared" si="6"/>
        <v>0.6639072847682119</v>
      </c>
      <c r="Q11" s="16">
        <v>86</v>
      </c>
      <c r="R11" s="16">
        <v>110</v>
      </c>
      <c r="S11" s="16">
        <f t="shared" si="16"/>
        <v>196</v>
      </c>
      <c r="T11" s="17">
        <f t="shared" si="7"/>
        <v>0.13804173354735153</v>
      </c>
      <c r="U11" s="17">
        <f t="shared" si="8"/>
        <v>0.18803418803418803</v>
      </c>
      <c r="V11" s="56">
        <f t="shared" si="9"/>
        <v>0.16225165562913907</v>
      </c>
      <c r="W11" s="14">
        <v>26</v>
      </c>
      <c r="X11" s="14">
        <v>43</v>
      </c>
      <c r="Y11" s="14">
        <f t="shared" si="17"/>
        <v>69</v>
      </c>
      <c r="Z11" s="17">
        <f t="shared" si="18"/>
        <v>0.04173354735152488</v>
      </c>
      <c r="AA11" s="17">
        <f t="shared" si="19"/>
        <v>0.0735042735042735</v>
      </c>
      <c r="AB11" s="17">
        <f t="shared" si="20"/>
        <v>0.057119205298013245</v>
      </c>
    </row>
    <row r="12" spans="1:28" s="7" customFormat="1" ht="28.5" customHeight="1">
      <c r="A12" s="14" t="s">
        <v>15</v>
      </c>
      <c r="B12" s="15">
        <f t="shared" si="11"/>
        <v>33</v>
      </c>
      <c r="C12" s="15">
        <f t="shared" si="12"/>
        <v>36</v>
      </c>
      <c r="D12" s="16">
        <f t="shared" si="13"/>
        <v>69</v>
      </c>
      <c r="E12" s="16">
        <v>6</v>
      </c>
      <c r="F12" s="16">
        <v>6</v>
      </c>
      <c r="G12" s="16">
        <f t="shared" si="14"/>
        <v>12</v>
      </c>
      <c r="H12" s="17">
        <f t="shared" si="1"/>
        <v>0.18181818181818182</v>
      </c>
      <c r="I12" s="17">
        <f t="shared" si="2"/>
        <v>0.16666666666666666</v>
      </c>
      <c r="J12" s="17">
        <f t="shared" si="3"/>
        <v>0.17391304347826086</v>
      </c>
      <c r="K12" s="16">
        <v>19</v>
      </c>
      <c r="L12" s="16">
        <v>21</v>
      </c>
      <c r="M12" s="16">
        <f t="shared" si="15"/>
        <v>40</v>
      </c>
      <c r="N12" s="17">
        <f t="shared" si="4"/>
        <v>0.5757575757575758</v>
      </c>
      <c r="O12" s="17">
        <f t="shared" si="5"/>
        <v>0.5833333333333334</v>
      </c>
      <c r="P12" s="17">
        <f t="shared" si="6"/>
        <v>0.5797101449275363</v>
      </c>
      <c r="Q12" s="16">
        <v>8</v>
      </c>
      <c r="R12" s="16">
        <v>9</v>
      </c>
      <c r="S12" s="16">
        <f t="shared" si="16"/>
        <v>17</v>
      </c>
      <c r="T12" s="17">
        <f t="shared" si="7"/>
        <v>0.24242424242424243</v>
      </c>
      <c r="U12" s="17">
        <f t="shared" si="8"/>
        <v>0.25</v>
      </c>
      <c r="V12" s="56">
        <f t="shared" si="9"/>
        <v>0.2463768115942029</v>
      </c>
      <c r="W12" s="14">
        <v>2</v>
      </c>
      <c r="X12" s="14">
        <v>3</v>
      </c>
      <c r="Y12" s="14">
        <f t="shared" si="17"/>
        <v>5</v>
      </c>
      <c r="Z12" s="17">
        <f t="shared" si="18"/>
        <v>0.06060606060606061</v>
      </c>
      <c r="AA12" s="17">
        <f t="shared" si="19"/>
        <v>0.08333333333333333</v>
      </c>
      <c r="AB12" s="17">
        <f t="shared" si="20"/>
        <v>0.07246376811594203</v>
      </c>
    </row>
    <row r="13" spans="1:28" s="7" customFormat="1" ht="28.5" customHeight="1">
      <c r="A13" s="14" t="s">
        <v>16</v>
      </c>
      <c r="B13" s="15">
        <f t="shared" si="11"/>
        <v>530</v>
      </c>
      <c r="C13" s="15">
        <f t="shared" si="12"/>
        <v>540</v>
      </c>
      <c r="D13" s="16">
        <f t="shared" si="13"/>
        <v>1070</v>
      </c>
      <c r="E13" s="16">
        <v>64</v>
      </c>
      <c r="F13" s="16">
        <v>61</v>
      </c>
      <c r="G13" s="16">
        <f t="shared" si="14"/>
        <v>125</v>
      </c>
      <c r="H13" s="17">
        <f t="shared" si="1"/>
        <v>0.12075471698113208</v>
      </c>
      <c r="I13" s="17">
        <f t="shared" si="2"/>
        <v>0.11296296296296296</v>
      </c>
      <c r="J13" s="17">
        <f t="shared" si="3"/>
        <v>0.11682242990654206</v>
      </c>
      <c r="K13" s="16">
        <v>322</v>
      </c>
      <c r="L13" s="16">
        <v>328</v>
      </c>
      <c r="M13" s="16">
        <f t="shared" si="15"/>
        <v>650</v>
      </c>
      <c r="N13" s="17">
        <f t="shared" si="4"/>
        <v>0.6075471698113207</v>
      </c>
      <c r="O13" s="17">
        <f t="shared" si="5"/>
        <v>0.6074074074074074</v>
      </c>
      <c r="P13" s="17">
        <f t="shared" si="6"/>
        <v>0.6074766355140186</v>
      </c>
      <c r="Q13" s="16">
        <v>144</v>
      </c>
      <c r="R13" s="16">
        <v>151</v>
      </c>
      <c r="S13" s="16">
        <f t="shared" si="16"/>
        <v>295</v>
      </c>
      <c r="T13" s="17">
        <f t="shared" si="7"/>
        <v>0.27169811320754716</v>
      </c>
      <c r="U13" s="17">
        <f t="shared" si="8"/>
        <v>0.2796296296296296</v>
      </c>
      <c r="V13" s="56">
        <f t="shared" si="9"/>
        <v>0.2757009345794392</v>
      </c>
      <c r="W13" s="14">
        <v>32</v>
      </c>
      <c r="X13" s="14">
        <v>39</v>
      </c>
      <c r="Y13" s="14">
        <f t="shared" si="17"/>
        <v>71</v>
      </c>
      <c r="Z13" s="17">
        <f t="shared" si="18"/>
        <v>0.06037735849056604</v>
      </c>
      <c r="AA13" s="17">
        <f t="shared" si="19"/>
        <v>0.07222222222222222</v>
      </c>
      <c r="AB13" s="17">
        <f t="shared" si="20"/>
        <v>0.06635514018691589</v>
      </c>
    </row>
    <row r="14" spans="1:28" s="7" customFormat="1" ht="28.5" customHeight="1">
      <c r="A14" s="14" t="s">
        <v>17</v>
      </c>
      <c r="B14" s="15">
        <f t="shared" si="11"/>
        <v>761</v>
      </c>
      <c r="C14" s="15">
        <f t="shared" si="12"/>
        <v>699</v>
      </c>
      <c r="D14" s="16">
        <f t="shared" si="13"/>
        <v>1460</v>
      </c>
      <c r="E14" s="16">
        <v>123</v>
      </c>
      <c r="F14" s="16">
        <v>94</v>
      </c>
      <c r="G14" s="16">
        <f t="shared" si="14"/>
        <v>217</v>
      </c>
      <c r="H14" s="17">
        <f t="shared" si="1"/>
        <v>0.1616294349540079</v>
      </c>
      <c r="I14" s="17">
        <f t="shared" si="2"/>
        <v>0.13447782546494993</v>
      </c>
      <c r="J14" s="17">
        <f t="shared" si="3"/>
        <v>0.14863013698630137</v>
      </c>
      <c r="K14" s="16">
        <v>513</v>
      </c>
      <c r="L14" s="16">
        <v>480</v>
      </c>
      <c r="M14" s="16">
        <f t="shared" si="15"/>
        <v>993</v>
      </c>
      <c r="N14" s="17">
        <f t="shared" si="4"/>
        <v>0.6741130091984231</v>
      </c>
      <c r="O14" s="17">
        <f t="shared" si="5"/>
        <v>0.6866952789699571</v>
      </c>
      <c r="P14" s="17">
        <f t="shared" si="6"/>
        <v>0.6801369863013699</v>
      </c>
      <c r="Q14" s="16">
        <v>125</v>
      </c>
      <c r="R14" s="16">
        <v>125</v>
      </c>
      <c r="S14" s="16">
        <f t="shared" si="16"/>
        <v>250</v>
      </c>
      <c r="T14" s="17">
        <f t="shared" si="7"/>
        <v>0.164257555847569</v>
      </c>
      <c r="U14" s="17">
        <f t="shared" si="8"/>
        <v>0.17882689556509299</v>
      </c>
      <c r="V14" s="56">
        <f t="shared" si="9"/>
        <v>0.17123287671232876</v>
      </c>
      <c r="W14" s="14">
        <v>37</v>
      </c>
      <c r="X14" s="14">
        <v>42</v>
      </c>
      <c r="Y14" s="14">
        <f t="shared" si="17"/>
        <v>79</v>
      </c>
      <c r="Z14" s="17">
        <f t="shared" si="18"/>
        <v>0.04862023653088042</v>
      </c>
      <c r="AA14" s="17">
        <f t="shared" si="19"/>
        <v>0.060085836909871244</v>
      </c>
      <c r="AB14" s="17">
        <f t="shared" si="20"/>
        <v>0.05410958904109589</v>
      </c>
    </row>
    <row r="15" spans="1:28" s="7" customFormat="1" ht="28.5" customHeight="1">
      <c r="A15" s="14" t="s">
        <v>18</v>
      </c>
      <c r="B15" s="15">
        <f t="shared" si="11"/>
        <v>982</v>
      </c>
      <c r="C15" s="15">
        <f t="shared" si="12"/>
        <v>932</v>
      </c>
      <c r="D15" s="16">
        <f t="shared" si="13"/>
        <v>1914</v>
      </c>
      <c r="E15" s="16">
        <v>137</v>
      </c>
      <c r="F15" s="16">
        <v>136</v>
      </c>
      <c r="G15" s="16">
        <f t="shared" si="14"/>
        <v>273</v>
      </c>
      <c r="H15" s="17">
        <f t="shared" si="1"/>
        <v>0.1395112016293279</v>
      </c>
      <c r="I15" s="17">
        <f t="shared" si="2"/>
        <v>0.1459227467811159</v>
      </c>
      <c r="J15" s="17">
        <f t="shared" si="3"/>
        <v>0.1426332288401254</v>
      </c>
      <c r="K15" s="16">
        <v>674</v>
      </c>
      <c r="L15" s="16">
        <v>609</v>
      </c>
      <c r="M15" s="16">
        <f t="shared" si="15"/>
        <v>1283</v>
      </c>
      <c r="N15" s="17">
        <f t="shared" si="4"/>
        <v>0.6863543788187373</v>
      </c>
      <c r="O15" s="17">
        <f t="shared" si="5"/>
        <v>0.6534334763948498</v>
      </c>
      <c r="P15" s="17">
        <f t="shared" si="6"/>
        <v>0.6703239289446186</v>
      </c>
      <c r="Q15" s="16">
        <v>171</v>
      </c>
      <c r="R15" s="16">
        <v>187</v>
      </c>
      <c r="S15" s="16">
        <f t="shared" si="16"/>
        <v>358</v>
      </c>
      <c r="T15" s="17">
        <f t="shared" si="7"/>
        <v>0.17413441955193482</v>
      </c>
      <c r="U15" s="17">
        <f t="shared" si="8"/>
        <v>0.20064377682403434</v>
      </c>
      <c r="V15" s="56">
        <f t="shared" si="9"/>
        <v>0.18704284221525602</v>
      </c>
      <c r="W15" s="14">
        <v>53</v>
      </c>
      <c r="X15" s="14">
        <v>65</v>
      </c>
      <c r="Y15" s="14">
        <f t="shared" si="17"/>
        <v>118</v>
      </c>
      <c r="Z15" s="17">
        <f t="shared" si="18"/>
        <v>0.0539714867617108</v>
      </c>
      <c r="AA15" s="17">
        <f t="shared" si="19"/>
        <v>0.06974248927038626</v>
      </c>
      <c r="AB15" s="17">
        <f t="shared" si="20"/>
        <v>0.06165099268547544</v>
      </c>
    </row>
    <row r="16" spans="1:28" s="7" customFormat="1" ht="28.5" customHeight="1">
      <c r="A16" s="18" t="s">
        <v>19</v>
      </c>
      <c r="B16" s="19">
        <f t="shared" si="11"/>
        <v>675</v>
      </c>
      <c r="C16" s="19">
        <f t="shared" si="12"/>
        <v>719</v>
      </c>
      <c r="D16" s="20">
        <f t="shared" si="13"/>
        <v>1394</v>
      </c>
      <c r="E16" s="20">
        <v>112</v>
      </c>
      <c r="F16" s="20">
        <v>129</v>
      </c>
      <c r="G16" s="20">
        <f t="shared" si="14"/>
        <v>241</v>
      </c>
      <c r="H16" s="21">
        <f t="shared" si="1"/>
        <v>0.16592592592592592</v>
      </c>
      <c r="I16" s="21">
        <f t="shared" si="2"/>
        <v>0.17941585535465926</v>
      </c>
      <c r="J16" s="21">
        <f t="shared" si="3"/>
        <v>0.17288378766140602</v>
      </c>
      <c r="K16" s="20">
        <v>435</v>
      </c>
      <c r="L16" s="20">
        <v>451</v>
      </c>
      <c r="M16" s="20">
        <f t="shared" si="15"/>
        <v>886</v>
      </c>
      <c r="N16" s="21">
        <f t="shared" si="4"/>
        <v>0.6444444444444445</v>
      </c>
      <c r="O16" s="21">
        <f t="shared" si="5"/>
        <v>0.627260083449235</v>
      </c>
      <c r="P16" s="21">
        <f t="shared" si="6"/>
        <v>0.6355810616929699</v>
      </c>
      <c r="Q16" s="20">
        <v>128</v>
      </c>
      <c r="R16" s="20">
        <v>139</v>
      </c>
      <c r="S16" s="20">
        <f t="shared" si="16"/>
        <v>267</v>
      </c>
      <c r="T16" s="21">
        <f t="shared" si="7"/>
        <v>0.18962962962962962</v>
      </c>
      <c r="U16" s="21">
        <f t="shared" si="8"/>
        <v>0.1933240611961057</v>
      </c>
      <c r="V16" s="57">
        <f t="shared" si="9"/>
        <v>0.1915351506456241</v>
      </c>
      <c r="W16" s="35">
        <v>42</v>
      </c>
      <c r="X16" s="35">
        <v>58</v>
      </c>
      <c r="Y16" s="35">
        <f t="shared" si="17"/>
        <v>100</v>
      </c>
      <c r="Z16" s="38">
        <f t="shared" si="18"/>
        <v>0.06222222222222222</v>
      </c>
      <c r="AA16" s="38">
        <f t="shared" si="19"/>
        <v>0.08066759388038942</v>
      </c>
      <c r="AB16" s="38">
        <f t="shared" si="20"/>
        <v>0.07173601147776183</v>
      </c>
    </row>
    <row r="17" spans="1:28" s="7" customFormat="1" ht="28.5" customHeight="1">
      <c r="A17" s="22" t="s">
        <v>98</v>
      </c>
      <c r="B17" s="23">
        <f>B7+B8+B9+B10+B11+B12+B13+B14+B15+B16</f>
        <v>4609</v>
      </c>
      <c r="C17" s="23">
        <f>C7+C8+C9+C10+C11+C12+C13+C14+C15+C16</f>
        <v>4549</v>
      </c>
      <c r="D17" s="24">
        <f t="shared" si="13"/>
        <v>9158</v>
      </c>
      <c r="E17" s="23">
        <f>E7+E8+E9+E10+E11+E12+E13+E14+E15+E16</f>
        <v>669</v>
      </c>
      <c r="F17" s="23">
        <f>F7+F8+F9+F10+F11+F12+F13+F14+F15+F16</f>
        <v>638</v>
      </c>
      <c r="G17" s="24">
        <f t="shared" si="14"/>
        <v>1307</v>
      </c>
      <c r="H17" s="25">
        <f t="shared" si="1"/>
        <v>0.1451507919288349</v>
      </c>
      <c r="I17" s="25">
        <f t="shared" si="2"/>
        <v>0.1402506045284678</v>
      </c>
      <c r="J17" s="25">
        <f t="shared" si="3"/>
        <v>0.1427167503821795</v>
      </c>
      <c r="K17" s="23">
        <f>K7+K8+K9+K10+K11+K12+K13+K14+K15+K16</f>
        <v>3002</v>
      </c>
      <c r="L17" s="23">
        <f>L7+L8+L9+L10+L11+L12+L13+L14+L15+L16</f>
        <v>2898</v>
      </c>
      <c r="M17" s="24">
        <f t="shared" si="15"/>
        <v>5900</v>
      </c>
      <c r="N17" s="25">
        <f t="shared" si="4"/>
        <v>0.6513343458450856</v>
      </c>
      <c r="O17" s="25">
        <f t="shared" si="5"/>
        <v>0.6370630907891844</v>
      </c>
      <c r="P17" s="25">
        <f t="shared" si="6"/>
        <v>0.6442454684428914</v>
      </c>
      <c r="Q17" s="23">
        <f>Q7+Q8+Q9+Q10+Q11+Q12+Q13+Q14+Q15+Q16</f>
        <v>938</v>
      </c>
      <c r="R17" s="23">
        <f>R7+R8+R9+R10+R11+R12+R13+R14+R15+R16</f>
        <v>1013</v>
      </c>
      <c r="S17" s="24">
        <f t="shared" si="16"/>
        <v>1951</v>
      </c>
      <c r="T17" s="25">
        <f t="shared" si="7"/>
        <v>0.2035148622260794</v>
      </c>
      <c r="U17" s="25">
        <f t="shared" si="8"/>
        <v>0.22268630468234776</v>
      </c>
      <c r="V17" s="58">
        <f t="shared" si="9"/>
        <v>0.21303778117492903</v>
      </c>
      <c r="W17" s="22">
        <f>W7+W8+W9+W10+W11+W12+W13+W14+W15+W16</f>
        <v>297</v>
      </c>
      <c r="X17" s="22">
        <f>X7+X8+X9+X10+X11+X12+X13+X14+X15+X16</f>
        <v>358</v>
      </c>
      <c r="Y17" s="22">
        <f t="shared" si="17"/>
        <v>655</v>
      </c>
      <c r="Z17" s="25">
        <f t="shared" si="18"/>
        <v>0.06443914081145585</v>
      </c>
      <c r="AA17" s="25">
        <f t="shared" si="19"/>
        <v>0.07869861508023741</v>
      </c>
      <c r="AB17" s="25">
        <f t="shared" si="20"/>
        <v>0.07152216641188032</v>
      </c>
    </row>
    <row r="18" spans="1:28" s="7" customFormat="1" ht="28.5" customHeight="1">
      <c r="A18" s="26" t="s">
        <v>20</v>
      </c>
      <c r="B18" s="27">
        <f aca="true" t="shared" si="21" ref="B18:C22">E18+K18+Q18</f>
        <v>767</v>
      </c>
      <c r="C18" s="27">
        <f t="shared" si="21"/>
        <v>850</v>
      </c>
      <c r="D18" s="28">
        <f t="shared" si="13"/>
        <v>1617</v>
      </c>
      <c r="E18" s="29">
        <v>82</v>
      </c>
      <c r="F18" s="29">
        <v>78</v>
      </c>
      <c r="G18" s="28">
        <f t="shared" si="14"/>
        <v>160</v>
      </c>
      <c r="H18" s="30">
        <f t="shared" si="1"/>
        <v>0.10691003911342895</v>
      </c>
      <c r="I18" s="30">
        <f t="shared" si="2"/>
        <v>0.09176470588235294</v>
      </c>
      <c r="J18" s="30">
        <f t="shared" si="3"/>
        <v>0.09894867037724181</v>
      </c>
      <c r="K18" s="29">
        <v>383</v>
      </c>
      <c r="L18" s="29">
        <v>400</v>
      </c>
      <c r="M18" s="28">
        <f t="shared" si="15"/>
        <v>783</v>
      </c>
      <c r="N18" s="30">
        <f t="shared" si="4"/>
        <v>0.49934810951760106</v>
      </c>
      <c r="O18" s="30">
        <f t="shared" si="5"/>
        <v>0.47058823529411764</v>
      </c>
      <c r="P18" s="30">
        <f t="shared" si="6"/>
        <v>0.4842300556586271</v>
      </c>
      <c r="Q18" s="29">
        <v>302</v>
      </c>
      <c r="R18" s="29">
        <v>372</v>
      </c>
      <c r="S18" s="28">
        <f t="shared" si="16"/>
        <v>674</v>
      </c>
      <c r="T18" s="30">
        <f t="shared" si="7"/>
        <v>0.39374185136897</v>
      </c>
      <c r="U18" s="30">
        <f t="shared" si="8"/>
        <v>0.4376470588235294</v>
      </c>
      <c r="V18" s="59">
        <f t="shared" si="9"/>
        <v>0.4168212739641311</v>
      </c>
      <c r="W18" s="40">
        <v>159</v>
      </c>
      <c r="X18" s="40">
        <v>193</v>
      </c>
      <c r="Y18" s="40">
        <f t="shared" si="17"/>
        <v>352</v>
      </c>
      <c r="Z18" s="43">
        <f t="shared" si="18"/>
        <v>0.20730117340286833</v>
      </c>
      <c r="AA18" s="43">
        <f t="shared" si="19"/>
        <v>0.22705882352941176</v>
      </c>
      <c r="AB18" s="43">
        <f t="shared" si="20"/>
        <v>0.21768707482993196</v>
      </c>
    </row>
    <row r="19" spans="1:28" s="7" customFormat="1" ht="28.5" customHeight="1">
      <c r="A19" s="14" t="s">
        <v>21</v>
      </c>
      <c r="B19" s="15">
        <f t="shared" si="21"/>
        <v>527</v>
      </c>
      <c r="C19" s="15">
        <f t="shared" si="21"/>
        <v>584</v>
      </c>
      <c r="D19" s="16">
        <f t="shared" si="13"/>
        <v>1111</v>
      </c>
      <c r="E19" s="16">
        <v>48</v>
      </c>
      <c r="F19" s="16">
        <v>46</v>
      </c>
      <c r="G19" s="16">
        <f t="shared" si="14"/>
        <v>94</v>
      </c>
      <c r="H19" s="17">
        <f t="shared" si="1"/>
        <v>0.09108159392789374</v>
      </c>
      <c r="I19" s="17">
        <f t="shared" si="2"/>
        <v>0.07876712328767123</v>
      </c>
      <c r="J19" s="17">
        <f t="shared" si="3"/>
        <v>0.0846084608460846</v>
      </c>
      <c r="K19" s="16">
        <v>294</v>
      </c>
      <c r="L19" s="16">
        <v>292</v>
      </c>
      <c r="M19" s="16">
        <f t="shared" si="15"/>
        <v>586</v>
      </c>
      <c r="N19" s="17">
        <f t="shared" si="4"/>
        <v>0.5578747628083491</v>
      </c>
      <c r="O19" s="17">
        <f t="shared" si="5"/>
        <v>0.5</v>
      </c>
      <c r="P19" s="17">
        <f t="shared" si="6"/>
        <v>0.5274527452745275</v>
      </c>
      <c r="Q19" s="16">
        <v>185</v>
      </c>
      <c r="R19" s="16">
        <v>246</v>
      </c>
      <c r="S19" s="16">
        <f t="shared" si="16"/>
        <v>431</v>
      </c>
      <c r="T19" s="17">
        <f t="shared" si="7"/>
        <v>0.3510436432637571</v>
      </c>
      <c r="U19" s="17">
        <f t="shared" si="8"/>
        <v>0.4212328767123288</v>
      </c>
      <c r="V19" s="56">
        <f t="shared" si="9"/>
        <v>0.38793879387938796</v>
      </c>
      <c r="W19" s="14">
        <v>107</v>
      </c>
      <c r="X19" s="14">
        <v>141</v>
      </c>
      <c r="Y19" s="14">
        <f t="shared" si="17"/>
        <v>248</v>
      </c>
      <c r="Z19" s="17">
        <f t="shared" si="18"/>
        <v>0.2030360531309298</v>
      </c>
      <c r="AA19" s="17">
        <f t="shared" si="19"/>
        <v>0.24143835616438356</v>
      </c>
      <c r="AB19" s="17">
        <f t="shared" si="20"/>
        <v>0.2232223222322232</v>
      </c>
    </row>
    <row r="20" spans="1:28" s="7" customFormat="1" ht="28.5" customHeight="1">
      <c r="A20" s="14" t="s">
        <v>22</v>
      </c>
      <c r="B20" s="15">
        <f t="shared" si="21"/>
        <v>503</v>
      </c>
      <c r="C20" s="15">
        <f t="shared" si="21"/>
        <v>520</v>
      </c>
      <c r="D20" s="16">
        <f t="shared" si="13"/>
        <v>1023</v>
      </c>
      <c r="E20" s="16">
        <v>60</v>
      </c>
      <c r="F20" s="16">
        <v>59</v>
      </c>
      <c r="G20" s="16">
        <f t="shared" si="14"/>
        <v>119</v>
      </c>
      <c r="H20" s="17">
        <f t="shared" si="1"/>
        <v>0.11928429423459244</v>
      </c>
      <c r="I20" s="17">
        <f t="shared" si="2"/>
        <v>0.11346153846153846</v>
      </c>
      <c r="J20" s="17">
        <f t="shared" si="3"/>
        <v>0.11632453567937438</v>
      </c>
      <c r="K20" s="16">
        <v>265</v>
      </c>
      <c r="L20" s="16">
        <v>264</v>
      </c>
      <c r="M20" s="16">
        <f t="shared" si="15"/>
        <v>529</v>
      </c>
      <c r="N20" s="17">
        <f t="shared" si="4"/>
        <v>0.5268389662027833</v>
      </c>
      <c r="O20" s="17">
        <f t="shared" si="5"/>
        <v>0.5076923076923077</v>
      </c>
      <c r="P20" s="17">
        <f t="shared" si="6"/>
        <v>0.5171065493646139</v>
      </c>
      <c r="Q20" s="16">
        <v>178</v>
      </c>
      <c r="R20" s="16">
        <v>197</v>
      </c>
      <c r="S20" s="16">
        <f t="shared" si="16"/>
        <v>375</v>
      </c>
      <c r="T20" s="17">
        <f t="shared" si="7"/>
        <v>0.3538767395626243</v>
      </c>
      <c r="U20" s="17">
        <f t="shared" si="8"/>
        <v>0.37884615384615383</v>
      </c>
      <c r="V20" s="56">
        <f t="shared" si="9"/>
        <v>0.36656891495601174</v>
      </c>
      <c r="W20" s="14">
        <v>98</v>
      </c>
      <c r="X20" s="14">
        <v>99</v>
      </c>
      <c r="Y20" s="14">
        <f t="shared" si="17"/>
        <v>197</v>
      </c>
      <c r="Z20" s="17">
        <f t="shared" si="18"/>
        <v>0.19483101391650098</v>
      </c>
      <c r="AA20" s="17">
        <f t="shared" si="19"/>
        <v>0.19038461538461537</v>
      </c>
      <c r="AB20" s="17">
        <f t="shared" si="20"/>
        <v>0.19257086999022482</v>
      </c>
    </row>
    <row r="21" spans="1:28" s="7" customFormat="1" ht="28.5" customHeight="1">
      <c r="A21" s="14" t="s">
        <v>23</v>
      </c>
      <c r="B21" s="15">
        <f t="shared" si="21"/>
        <v>464</v>
      </c>
      <c r="C21" s="15">
        <f t="shared" si="21"/>
        <v>493</v>
      </c>
      <c r="D21" s="16">
        <f t="shared" si="13"/>
        <v>957</v>
      </c>
      <c r="E21" s="16">
        <v>45</v>
      </c>
      <c r="F21" s="16">
        <v>48</v>
      </c>
      <c r="G21" s="16">
        <f t="shared" si="14"/>
        <v>93</v>
      </c>
      <c r="H21" s="17">
        <f t="shared" si="1"/>
        <v>0.09698275862068965</v>
      </c>
      <c r="I21" s="17">
        <f t="shared" si="2"/>
        <v>0.0973630831643002</v>
      </c>
      <c r="J21" s="17">
        <f t="shared" si="3"/>
        <v>0.09717868338557993</v>
      </c>
      <c r="K21" s="16">
        <v>229</v>
      </c>
      <c r="L21" s="16">
        <v>237</v>
      </c>
      <c r="M21" s="16">
        <f t="shared" si="15"/>
        <v>466</v>
      </c>
      <c r="N21" s="17">
        <f t="shared" si="4"/>
        <v>0.49353448275862066</v>
      </c>
      <c r="O21" s="17">
        <f t="shared" si="5"/>
        <v>0.48073022312373226</v>
      </c>
      <c r="P21" s="17">
        <f t="shared" si="6"/>
        <v>0.48693834900731453</v>
      </c>
      <c r="Q21" s="16">
        <v>190</v>
      </c>
      <c r="R21" s="16">
        <v>208</v>
      </c>
      <c r="S21" s="16">
        <f t="shared" si="16"/>
        <v>398</v>
      </c>
      <c r="T21" s="17">
        <f t="shared" si="7"/>
        <v>0.40948275862068967</v>
      </c>
      <c r="U21" s="17">
        <f t="shared" si="8"/>
        <v>0.42190669371196754</v>
      </c>
      <c r="V21" s="56">
        <f t="shared" si="9"/>
        <v>0.4158829676071055</v>
      </c>
      <c r="W21" s="14">
        <v>89</v>
      </c>
      <c r="X21" s="14">
        <v>97</v>
      </c>
      <c r="Y21" s="14">
        <f t="shared" si="17"/>
        <v>186</v>
      </c>
      <c r="Z21" s="17">
        <f t="shared" si="18"/>
        <v>0.19181034482758622</v>
      </c>
      <c r="AA21" s="17">
        <f t="shared" si="19"/>
        <v>0.19675456389452334</v>
      </c>
      <c r="AB21" s="17">
        <f t="shared" si="20"/>
        <v>0.19435736677115986</v>
      </c>
    </row>
    <row r="22" spans="1:28" s="7" customFormat="1" ht="28.5" customHeight="1">
      <c r="A22" s="31" t="s">
        <v>24</v>
      </c>
      <c r="B22" s="23">
        <f t="shared" si="21"/>
        <v>576</v>
      </c>
      <c r="C22" s="23">
        <f t="shared" si="21"/>
        <v>624</v>
      </c>
      <c r="D22" s="24">
        <f t="shared" si="13"/>
        <v>1200</v>
      </c>
      <c r="E22" s="24">
        <v>46</v>
      </c>
      <c r="F22" s="24">
        <v>36</v>
      </c>
      <c r="G22" s="24">
        <f t="shared" si="14"/>
        <v>82</v>
      </c>
      <c r="H22" s="32">
        <f t="shared" si="1"/>
        <v>0.0798611111111111</v>
      </c>
      <c r="I22" s="32">
        <f t="shared" si="2"/>
        <v>0.057692307692307696</v>
      </c>
      <c r="J22" s="32">
        <f t="shared" si="3"/>
        <v>0.06833333333333333</v>
      </c>
      <c r="K22" s="24">
        <v>282</v>
      </c>
      <c r="L22" s="24">
        <v>294</v>
      </c>
      <c r="M22" s="24">
        <f t="shared" si="15"/>
        <v>576</v>
      </c>
      <c r="N22" s="32">
        <f t="shared" si="4"/>
        <v>0.4895833333333333</v>
      </c>
      <c r="O22" s="32">
        <f t="shared" si="5"/>
        <v>0.47115384615384615</v>
      </c>
      <c r="P22" s="32">
        <f t="shared" si="6"/>
        <v>0.48</v>
      </c>
      <c r="Q22" s="24">
        <v>248</v>
      </c>
      <c r="R22" s="24">
        <v>294</v>
      </c>
      <c r="S22" s="24">
        <f t="shared" si="16"/>
        <v>542</v>
      </c>
      <c r="T22" s="32">
        <f t="shared" si="7"/>
        <v>0.4305555555555556</v>
      </c>
      <c r="U22" s="32">
        <f t="shared" si="8"/>
        <v>0.47115384615384615</v>
      </c>
      <c r="V22" s="60">
        <f t="shared" si="9"/>
        <v>0.45166666666666666</v>
      </c>
      <c r="W22" s="35">
        <v>136</v>
      </c>
      <c r="X22" s="35">
        <v>129</v>
      </c>
      <c r="Y22" s="35">
        <f t="shared" si="17"/>
        <v>265</v>
      </c>
      <c r="Z22" s="38">
        <f t="shared" si="18"/>
        <v>0.2361111111111111</v>
      </c>
      <c r="AA22" s="38">
        <f t="shared" si="19"/>
        <v>0.20673076923076922</v>
      </c>
      <c r="AB22" s="38">
        <f t="shared" si="20"/>
        <v>0.22083333333333333</v>
      </c>
    </row>
    <row r="23" spans="1:28" s="7" customFormat="1" ht="28.5" customHeight="1">
      <c r="A23" s="33" t="s">
        <v>99</v>
      </c>
      <c r="B23" s="34">
        <f>B18+B19+B20+B21+B22</f>
        <v>2837</v>
      </c>
      <c r="C23" s="34">
        <f>C18+C19+C20+C21+C22</f>
        <v>3071</v>
      </c>
      <c r="D23" s="24">
        <f t="shared" si="13"/>
        <v>5908</v>
      </c>
      <c r="E23" s="34">
        <f>E18+E19+E20+E21+E22</f>
        <v>281</v>
      </c>
      <c r="F23" s="34">
        <f>F18+F19+F20+F21+F22</f>
        <v>267</v>
      </c>
      <c r="G23" s="24">
        <f t="shared" si="14"/>
        <v>548</v>
      </c>
      <c r="H23" s="25">
        <f t="shared" si="1"/>
        <v>0.09904829044765598</v>
      </c>
      <c r="I23" s="25">
        <f t="shared" si="2"/>
        <v>0.08694236405079779</v>
      </c>
      <c r="J23" s="25">
        <f t="shared" si="3"/>
        <v>0.0927555856465809</v>
      </c>
      <c r="K23" s="34">
        <f>K18+K19+K20+K21+K22</f>
        <v>1453</v>
      </c>
      <c r="L23" s="34">
        <f>L18+L19+L20+L21+L22</f>
        <v>1487</v>
      </c>
      <c r="M23" s="24">
        <f t="shared" si="15"/>
        <v>2940</v>
      </c>
      <c r="N23" s="25">
        <f t="shared" si="4"/>
        <v>0.5121607331688404</v>
      </c>
      <c r="O23" s="25">
        <f t="shared" si="5"/>
        <v>0.48420709866493</v>
      </c>
      <c r="P23" s="25">
        <f t="shared" si="6"/>
        <v>0.4976303317535545</v>
      </c>
      <c r="Q23" s="34">
        <f>Q18+Q19+Q20+Q21+Q22</f>
        <v>1103</v>
      </c>
      <c r="R23" s="34">
        <f>R18+R19+R20+R21+R22</f>
        <v>1317</v>
      </c>
      <c r="S23" s="24">
        <f t="shared" si="16"/>
        <v>2420</v>
      </c>
      <c r="T23" s="25">
        <f t="shared" si="7"/>
        <v>0.3887909763835037</v>
      </c>
      <c r="U23" s="25">
        <f t="shared" si="8"/>
        <v>0.42885053728427225</v>
      </c>
      <c r="V23" s="58">
        <f t="shared" si="9"/>
        <v>0.4096140825998646</v>
      </c>
      <c r="W23" s="22">
        <f>W18+W19+W20+W21+W22</f>
        <v>589</v>
      </c>
      <c r="X23" s="22">
        <f>X18+X19+X20+X21+X22</f>
        <v>659</v>
      </c>
      <c r="Y23" s="22">
        <f t="shared" si="17"/>
        <v>1248</v>
      </c>
      <c r="Z23" s="25">
        <f t="shared" si="18"/>
        <v>0.2076136764187522</v>
      </c>
      <c r="AA23" s="25">
        <f t="shared" si="19"/>
        <v>0.21458808205796157</v>
      </c>
      <c r="AB23" s="25">
        <f t="shared" si="20"/>
        <v>0.21123899796885579</v>
      </c>
    </row>
    <row r="24" spans="1:28" s="7" customFormat="1" ht="28.5" customHeight="1">
      <c r="A24" s="26" t="s">
        <v>25</v>
      </c>
      <c r="B24" s="27">
        <f aca="true" t="shared" si="22" ref="B24:C29">E24+K24+Q24</f>
        <v>35</v>
      </c>
      <c r="C24" s="27">
        <f t="shared" si="22"/>
        <v>33</v>
      </c>
      <c r="D24" s="28">
        <f t="shared" si="13"/>
        <v>68</v>
      </c>
      <c r="E24" s="29">
        <v>5</v>
      </c>
      <c r="F24" s="29">
        <v>5</v>
      </c>
      <c r="G24" s="28">
        <f t="shared" si="14"/>
        <v>10</v>
      </c>
      <c r="H24" s="30">
        <f t="shared" si="1"/>
        <v>0.14285714285714285</v>
      </c>
      <c r="I24" s="30">
        <f t="shared" si="2"/>
        <v>0.15151515151515152</v>
      </c>
      <c r="J24" s="30">
        <f t="shared" si="3"/>
        <v>0.14705882352941177</v>
      </c>
      <c r="K24" s="29">
        <v>17</v>
      </c>
      <c r="L24" s="29">
        <v>15</v>
      </c>
      <c r="M24" s="28">
        <f t="shared" si="15"/>
        <v>32</v>
      </c>
      <c r="N24" s="30">
        <f t="shared" si="4"/>
        <v>0.4857142857142857</v>
      </c>
      <c r="O24" s="30">
        <f t="shared" si="5"/>
        <v>0.45454545454545453</v>
      </c>
      <c r="P24" s="30">
        <f t="shared" si="6"/>
        <v>0.47058823529411764</v>
      </c>
      <c r="Q24" s="29">
        <v>13</v>
      </c>
      <c r="R24" s="29">
        <v>13</v>
      </c>
      <c r="S24" s="28">
        <f t="shared" si="16"/>
        <v>26</v>
      </c>
      <c r="T24" s="30">
        <f t="shared" si="7"/>
        <v>0.37142857142857144</v>
      </c>
      <c r="U24" s="30">
        <f t="shared" si="8"/>
        <v>0.3939393939393939</v>
      </c>
      <c r="V24" s="59">
        <f t="shared" si="9"/>
        <v>0.38235294117647056</v>
      </c>
      <c r="W24" s="40">
        <v>5</v>
      </c>
      <c r="X24" s="40">
        <v>4</v>
      </c>
      <c r="Y24" s="40">
        <f t="shared" si="17"/>
        <v>9</v>
      </c>
      <c r="Z24" s="43">
        <f t="shared" si="18"/>
        <v>0.14285714285714285</v>
      </c>
      <c r="AA24" s="43">
        <f t="shared" si="19"/>
        <v>0.12121212121212122</v>
      </c>
      <c r="AB24" s="43">
        <f t="shared" si="20"/>
        <v>0.1323529411764706</v>
      </c>
    </row>
    <row r="25" spans="1:28" s="7" customFormat="1" ht="28.5" customHeight="1">
      <c r="A25" s="14" t="s">
        <v>26</v>
      </c>
      <c r="B25" s="15">
        <f t="shared" si="22"/>
        <v>928</v>
      </c>
      <c r="C25" s="15">
        <f t="shared" si="22"/>
        <v>931</v>
      </c>
      <c r="D25" s="16">
        <f t="shared" si="13"/>
        <v>1859</v>
      </c>
      <c r="E25" s="16">
        <v>134</v>
      </c>
      <c r="F25" s="16">
        <v>144</v>
      </c>
      <c r="G25" s="16">
        <f t="shared" si="14"/>
        <v>278</v>
      </c>
      <c r="H25" s="17">
        <f t="shared" si="1"/>
        <v>0.14439655172413793</v>
      </c>
      <c r="I25" s="17">
        <f t="shared" si="2"/>
        <v>0.15467239527389903</v>
      </c>
      <c r="J25" s="17">
        <f t="shared" si="3"/>
        <v>0.1495427649273803</v>
      </c>
      <c r="K25" s="16">
        <v>607</v>
      </c>
      <c r="L25" s="16">
        <v>564</v>
      </c>
      <c r="M25" s="16">
        <f t="shared" si="15"/>
        <v>1171</v>
      </c>
      <c r="N25" s="17">
        <f t="shared" si="4"/>
        <v>0.6540948275862069</v>
      </c>
      <c r="O25" s="17">
        <f t="shared" si="5"/>
        <v>0.6058002148227712</v>
      </c>
      <c r="P25" s="17">
        <f t="shared" si="6"/>
        <v>0.6299085529854761</v>
      </c>
      <c r="Q25" s="16">
        <v>187</v>
      </c>
      <c r="R25" s="16">
        <v>223</v>
      </c>
      <c r="S25" s="16">
        <f t="shared" si="16"/>
        <v>410</v>
      </c>
      <c r="T25" s="17">
        <f t="shared" si="7"/>
        <v>0.20150862068965517</v>
      </c>
      <c r="U25" s="17">
        <f t="shared" si="8"/>
        <v>0.23952738990332975</v>
      </c>
      <c r="V25" s="56">
        <f t="shared" si="9"/>
        <v>0.22054868208714362</v>
      </c>
      <c r="W25" s="14">
        <v>74</v>
      </c>
      <c r="X25" s="14">
        <v>104</v>
      </c>
      <c r="Y25" s="14">
        <f t="shared" si="17"/>
        <v>178</v>
      </c>
      <c r="Z25" s="17">
        <f t="shared" si="18"/>
        <v>0.07974137931034483</v>
      </c>
      <c r="AA25" s="17">
        <f t="shared" si="19"/>
        <v>0.11170784103114931</v>
      </c>
      <c r="AB25" s="17">
        <f t="shared" si="20"/>
        <v>0.09575040344271113</v>
      </c>
    </row>
    <row r="26" spans="1:28" s="7" customFormat="1" ht="28.5" customHeight="1">
      <c r="A26" s="14" t="s">
        <v>27</v>
      </c>
      <c r="B26" s="15">
        <f t="shared" si="22"/>
        <v>1215</v>
      </c>
      <c r="C26" s="15">
        <f t="shared" si="22"/>
        <v>1147</v>
      </c>
      <c r="D26" s="16">
        <f t="shared" si="13"/>
        <v>2362</v>
      </c>
      <c r="E26" s="16">
        <v>135</v>
      </c>
      <c r="F26" s="16">
        <v>123</v>
      </c>
      <c r="G26" s="16">
        <f t="shared" si="14"/>
        <v>258</v>
      </c>
      <c r="H26" s="17">
        <f t="shared" si="1"/>
        <v>0.1111111111111111</v>
      </c>
      <c r="I26" s="17">
        <f t="shared" si="2"/>
        <v>0.10723626852659111</v>
      </c>
      <c r="J26" s="17">
        <f t="shared" si="3"/>
        <v>0.10922946655376799</v>
      </c>
      <c r="K26" s="16">
        <v>826</v>
      </c>
      <c r="L26" s="16">
        <v>746</v>
      </c>
      <c r="M26" s="16">
        <f t="shared" si="15"/>
        <v>1572</v>
      </c>
      <c r="N26" s="17">
        <f t="shared" si="4"/>
        <v>0.679835390946502</v>
      </c>
      <c r="O26" s="17">
        <f t="shared" si="5"/>
        <v>0.6503923278116827</v>
      </c>
      <c r="P26" s="17">
        <f t="shared" si="6"/>
        <v>0.6655376799322608</v>
      </c>
      <c r="Q26" s="16">
        <v>254</v>
      </c>
      <c r="R26" s="16">
        <v>278</v>
      </c>
      <c r="S26" s="16">
        <f t="shared" si="16"/>
        <v>532</v>
      </c>
      <c r="T26" s="17">
        <f t="shared" si="7"/>
        <v>0.20905349794238684</v>
      </c>
      <c r="U26" s="17">
        <f t="shared" si="8"/>
        <v>0.24237140366172624</v>
      </c>
      <c r="V26" s="56">
        <f t="shared" si="9"/>
        <v>0.2252328535139712</v>
      </c>
      <c r="W26" s="14">
        <v>88</v>
      </c>
      <c r="X26" s="14">
        <v>120</v>
      </c>
      <c r="Y26" s="14">
        <f t="shared" si="17"/>
        <v>208</v>
      </c>
      <c r="Z26" s="17">
        <f t="shared" si="18"/>
        <v>0.07242798353909465</v>
      </c>
      <c r="AA26" s="17">
        <f t="shared" si="19"/>
        <v>0.1046207497820401</v>
      </c>
      <c r="AB26" s="17">
        <f t="shared" si="20"/>
        <v>0.08806096528365792</v>
      </c>
    </row>
    <row r="27" spans="1:28" s="7" customFormat="1" ht="28.5" customHeight="1">
      <c r="A27" s="14" t="s">
        <v>28</v>
      </c>
      <c r="B27" s="15">
        <f t="shared" si="22"/>
        <v>1390</v>
      </c>
      <c r="C27" s="15">
        <f t="shared" si="22"/>
        <v>1295</v>
      </c>
      <c r="D27" s="16">
        <f t="shared" si="13"/>
        <v>2685</v>
      </c>
      <c r="E27" s="16">
        <v>163</v>
      </c>
      <c r="F27" s="16">
        <v>185</v>
      </c>
      <c r="G27" s="16">
        <f t="shared" si="14"/>
        <v>348</v>
      </c>
      <c r="H27" s="17">
        <f t="shared" si="1"/>
        <v>0.11726618705035971</v>
      </c>
      <c r="I27" s="17">
        <f t="shared" si="2"/>
        <v>0.14285714285714285</v>
      </c>
      <c r="J27" s="17">
        <f t="shared" si="3"/>
        <v>0.12960893854748604</v>
      </c>
      <c r="K27" s="16">
        <v>939</v>
      </c>
      <c r="L27" s="16">
        <v>804</v>
      </c>
      <c r="M27" s="16">
        <f t="shared" si="15"/>
        <v>1743</v>
      </c>
      <c r="N27" s="17">
        <f t="shared" si="4"/>
        <v>0.6755395683453237</v>
      </c>
      <c r="O27" s="17">
        <f t="shared" si="5"/>
        <v>0.6208494208494209</v>
      </c>
      <c r="P27" s="17">
        <f t="shared" si="6"/>
        <v>0.6491620111731844</v>
      </c>
      <c r="Q27" s="16">
        <v>288</v>
      </c>
      <c r="R27" s="16">
        <v>306</v>
      </c>
      <c r="S27" s="16">
        <f t="shared" si="16"/>
        <v>594</v>
      </c>
      <c r="T27" s="17">
        <f t="shared" si="7"/>
        <v>0.20719424460431654</v>
      </c>
      <c r="U27" s="17">
        <f t="shared" si="8"/>
        <v>0.2362934362934363</v>
      </c>
      <c r="V27" s="56">
        <f t="shared" si="9"/>
        <v>0.2212290502793296</v>
      </c>
      <c r="W27" s="14">
        <v>112</v>
      </c>
      <c r="X27" s="14">
        <v>128</v>
      </c>
      <c r="Y27" s="14">
        <f t="shared" si="17"/>
        <v>240</v>
      </c>
      <c r="Z27" s="17">
        <f t="shared" si="18"/>
        <v>0.08057553956834532</v>
      </c>
      <c r="AA27" s="17">
        <f t="shared" si="19"/>
        <v>0.09884169884169884</v>
      </c>
      <c r="AB27" s="17">
        <f t="shared" si="20"/>
        <v>0.0893854748603352</v>
      </c>
    </row>
    <row r="28" spans="1:28" s="7" customFormat="1" ht="28.5" customHeight="1">
      <c r="A28" s="14" t="s">
        <v>29</v>
      </c>
      <c r="B28" s="15">
        <f t="shared" si="22"/>
        <v>1145</v>
      </c>
      <c r="C28" s="15">
        <f t="shared" si="22"/>
        <v>775</v>
      </c>
      <c r="D28" s="16">
        <f t="shared" si="13"/>
        <v>1920</v>
      </c>
      <c r="E28" s="16">
        <v>57</v>
      </c>
      <c r="F28" s="16">
        <v>57</v>
      </c>
      <c r="G28" s="16">
        <f t="shared" si="14"/>
        <v>114</v>
      </c>
      <c r="H28" s="17">
        <f t="shared" si="1"/>
        <v>0.04978165938864629</v>
      </c>
      <c r="I28" s="17">
        <f t="shared" si="2"/>
        <v>0.07354838709677419</v>
      </c>
      <c r="J28" s="17">
        <f t="shared" si="3"/>
        <v>0.059375</v>
      </c>
      <c r="K28" s="16">
        <v>914</v>
      </c>
      <c r="L28" s="16">
        <v>499</v>
      </c>
      <c r="M28" s="16">
        <f t="shared" si="15"/>
        <v>1413</v>
      </c>
      <c r="N28" s="17">
        <f t="shared" si="4"/>
        <v>0.7982532751091703</v>
      </c>
      <c r="O28" s="17">
        <f t="shared" si="5"/>
        <v>0.6438709677419355</v>
      </c>
      <c r="P28" s="17">
        <f t="shared" si="6"/>
        <v>0.7359375</v>
      </c>
      <c r="Q28" s="16">
        <v>174</v>
      </c>
      <c r="R28" s="16">
        <v>219</v>
      </c>
      <c r="S28" s="16">
        <f t="shared" si="16"/>
        <v>393</v>
      </c>
      <c r="T28" s="17">
        <f t="shared" si="7"/>
        <v>0.15196506550218342</v>
      </c>
      <c r="U28" s="17">
        <f t="shared" si="8"/>
        <v>0.28258064516129033</v>
      </c>
      <c r="V28" s="56">
        <f t="shared" si="9"/>
        <v>0.2046875</v>
      </c>
      <c r="W28" s="14">
        <v>67</v>
      </c>
      <c r="X28" s="14">
        <v>97</v>
      </c>
      <c r="Y28" s="14">
        <f t="shared" si="17"/>
        <v>164</v>
      </c>
      <c r="Z28" s="17">
        <f t="shared" si="18"/>
        <v>0.05851528384279476</v>
      </c>
      <c r="AA28" s="17">
        <f t="shared" si="19"/>
        <v>0.12516129032258064</v>
      </c>
      <c r="AB28" s="17">
        <f t="shared" si="20"/>
        <v>0.08541666666666667</v>
      </c>
    </row>
    <row r="29" spans="1:28" s="7" customFormat="1" ht="28.5" customHeight="1">
      <c r="A29" s="35" t="s">
        <v>30</v>
      </c>
      <c r="B29" s="36">
        <f t="shared" si="22"/>
        <v>176</v>
      </c>
      <c r="C29" s="36">
        <f t="shared" si="22"/>
        <v>165</v>
      </c>
      <c r="D29" s="37">
        <f t="shared" si="13"/>
        <v>341</v>
      </c>
      <c r="E29" s="37">
        <v>31</v>
      </c>
      <c r="F29" s="37">
        <v>26</v>
      </c>
      <c r="G29" s="37">
        <f t="shared" si="14"/>
        <v>57</v>
      </c>
      <c r="H29" s="38">
        <f t="shared" si="1"/>
        <v>0.17613636363636365</v>
      </c>
      <c r="I29" s="38">
        <f t="shared" si="2"/>
        <v>0.15757575757575756</v>
      </c>
      <c r="J29" s="38">
        <f t="shared" si="3"/>
        <v>0.16715542521994134</v>
      </c>
      <c r="K29" s="37">
        <v>113</v>
      </c>
      <c r="L29" s="37">
        <v>108</v>
      </c>
      <c r="M29" s="37">
        <f t="shared" si="15"/>
        <v>221</v>
      </c>
      <c r="N29" s="38">
        <f t="shared" si="4"/>
        <v>0.6420454545454546</v>
      </c>
      <c r="O29" s="38">
        <f t="shared" si="5"/>
        <v>0.6545454545454545</v>
      </c>
      <c r="P29" s="38">
        <f t="shared" si="6"/>
        <v>0.6480938416422287</v>
      </c>
      <c r="Q29" s="37">
        <v>32</v>
      </c>
      <c r="R29" s="37">
        <v>31</v>
      </c>
      <c r="S29" s="37">
        <f t="shared" si="16"/>
        <v>63</v>
      </c>
      <c r="T29" s="38">
        <f t="shared" si="7"/>
        <v>0.18181818181818182</v>
      </c>
      <c r="U29" s="38">
        <f t="shared" si="8"/>
        <v>0.18787878787878787</v>
      </c>
      <c r="V29" s="61">
        <f t="shared" si="9"/>
        <v>0.18475073313782991</v>
      </c>
      <c r="W29" s="35">
        <v>11</v>
      </c>
      <c r="X29" s="35">
        <v>11</v>
      </c>
      <c r="Y29" s="35">
        <f t="shared" si="17"/>
        <v>22</v>
      </c>
      <c r="Z29" s="38">
        <f t="shared" si="18"/>
        <v>0.0625</v>
      </c>
      <c r="AA29" s="38">
        <f t="shared" si="19"/>
        <v>0.06666666666666667</v>
      </c>
      <c r="AB29" s="38">
        <f t="shared" si="20"/>
        <v>0.06451612903225806</v>
      </c>
    </row>
    <row r="30" spans="1:28" s="7" customFormat="1" ht="28.5" customHeight="1">
      <c r="A30" s="22" t="s">
        <v>100</v>
      </c>
      <c r="B30" s="34">
        <f>B24+B25+B26+B27+B28+B29</f>
        <v>4889</v>
      </c>
      <c r="C30" s="34">
        <f>C24+C25+C26+C27+C28+C29</f>
        <v>4346</v>
      </c>
      <c r="D30" s="34">
        <f t="shared" si="13"/>
        <v>9235</v>
      </c>
      <c r="E30" s="34">
        <f>E24+E25+E26+E27+E28+E29</f>
        <v>525</v>
      </c>
      <c r="F30" s="34">
        <f>F24+F25+F26+F27+F28+F29</f>
        <v>540</v>
      </c>
      <c r="G30" s="34">
        <f t="shared" si="14"/>
        <v>1065</v>
      </c>
      <c r="H30" s="25">
        <f t="shared" si="1"/>
        <v>0.10738392309265699</v>
      </c>
      <c r="I30" s="25">
        <f t="shared" si="2"/>
        <v>0.1242521859180856</v>
      </c>
      <c r="J30" s="25">
        <f t="shared" si="3"/>
        <v>0.11532214401732539</v>
      </c>
      <c r="K30" s="34">
        <f>K24+K25+K26+K27+K28+K29</f>
        <v>3416</v>
      </c>
      <c r="L30" s="34">
        <f>L24+L25+L26+L27+L28+L29</f>
        <v>2736</v>
      </c>
      <c r="M30" s="34">
        <f t="shared" si="15"/>
        <v>6152</v>
      </c>
      <c r="N30" s="25">
        <f t="shared" si="4"/>
        <v>0.6987113929228881</v>
      </c>
      <c r="O30" s="25">
        <f t="shared" si="5"/>
        <v>0.6295444086516336</v>
      </c>
      <c r="P30" s="25">
        <f t="shared" si="6"/>
        <v>0.6661613427179209</v>
      </c>
      <c r="Q30" s="34">
        <f>Q24+Q25+Q26+Q27+Q28+Q29</f>
        <v>948</v>
      </c>
      <c r="R30" s="34">
        <f>R24+R25+R26+R27+R28+R29</f>
        <v>1070</v>
      </c>
      <c r="S30" s="34">
        <f t="shared" si="16"/>
        <v>2018</v>
      </c>
      <c r="T30" s="25">
        <f t="shared" si="7"/>
        <v>0.1939046839844549</v>
      </c>
      <c r="U30" s="25">
        <f t="shared" si="8"/>
        <v>0.24620340543028071</v>
      </c>
      <c r="V30" s="58">
        <f t="shared" si="9"/>
        <v>0.21851651326475366</v>
      </c>
      <c r="W30" s="22">
        <f>W24+W25+W26+W27+W28+W29</f>
        <v>357</v>
      </c>
      <c r="X30" s="22">
        <f>X24+X25+X26+X27+X28+X29</f>
        <v>464</v>
      </c>
      <c r="Y30" s="22">
        <f t="shared" si="17"/>
        <v>821</v>
      </c>
      <c r="Z30" s="25">
        <f t="shared" si="18"/>
        <v>0.07302106770300675</v>
      </c>
      <c r="AA30" s="25">
        <f t="shared" si="19"/>
        <v>0.10676484123331799</v>
      </c>
      <c r="AB30" s="25">
        <f t="shared" si="20"/>
        <v>0.08890092041147807</v>
      </c>
    </row>
    <row r="31" spans="1:28" s="7" customFormat="1" ht="28.5" customHeight="1">
      <c r="A31" s="49" t="s">
        <v>31</v>
      </c>
      <c r="B31" s="27">
        <f aca="true" t="shared" si="23" ref="B31:C43">E31+K31+Q31</f>
        <v>922</v>
      </c>
      <c r="C31" s="27">
        <f t="shared" si="23"/>
        <v>1012</v>
      </c>
      <c r="D31" s="28">
        <f t="shared" si="13"/>
        <v>1934</v>
      </c>
      <c r="E31" s="28">
        <v>83</v>
      </c>
      <c r="F31" s="28">
        <v>82</v>
      </c>
      <c r="G31" s="28">
        <f t="shared" si="14"/>
        <v>165</v>
      </c>
      <c r="H31" s="50">
        <f t="shared" si="1"/>
        <v>0.09002169197396963</v>
      </c>
      <c r="I31" s="50">
        <f t="shared" si="2"/>
        <v>0.08102766798418973</v>
      </c>
      <c r="J31" s="50">
        <f t="shared" si="3"/>
        <v>0.08531540847983454</v>
      </c>
      <c r="K31" s="28">
        <v>500</v>
      </c>
      <c r="L31" s="28">
        <v>516</v>
      </c>
      <c r="M31" s="28">
        <f t="shared" si="15"/>
        <v>1016</v>
      </c>
      <c r="N31" s="50">
        <f t="shared" si="4"/>
        <v>0.5422993492407809</v>
      </c>
      <c r="O31" s="50">
        <f t="shared" si="5"/>
        <v>0.5098814229249012</v>
      </c>
      <c r="P31" s="50">
        <f t="shared" si="6"/>
        <v>0.5253360910031024</v>
      </c>
      <c r="Q31" s="28">
        <v>339</v>
      </c>
      <c r="R31" s="28">
        <v>414</v>
      </c>
      <c r="S31" s="28">
        <f t="shared" si="16"/>
        <v>753</v>
      </c>
      <c r="T31" s="50">
        <f t="shared" si="7"/>
        <v>0.3676789587852495</v>
      </c>
      <c r="U31" s="50">
        <f t="shared" si="8"/>
        <v>0.4090909090909091</v>
      </c>
      <c r="V31" s="63">
        <f t="shared" si="9"/>
        <v>0.3893485005170631</v>
      </c>
      <c r="W31" s="49">
        <v>145</v>
      </c>
      <c r="X31" s="49">
        <v>175</v>
      </c>
      <c r="Y31" s="49">
        <f t="shared" si="17"/>
        <v>320</v>
      </c>
      <c r="Z31" s="50">
        <f t="shared" si="18"/>
        <v>0.15726681127982647</v>
      </c>
      <c r="AA31" s="50">
        <f t="shared" si="19"/>
        <v>0.17292490118577075</v>
      </c>
      <c r="AB31" s="50">
        <f t="shared" si="20"/>
        <v>0.1654601861427094</v>
      </c>
    </row>
    <row r="32" spans="1:28" s="7" customFormat="1" ht="28.5" customHeight="1">
      <c r="A32" s="51" t="s">
        <v>32</v>
      </c>
      <c r="B32" s="52">
        <f t="shared" si="23"/>
        <v>53</v>
      </c>
      <c r="C32" s="52">
        <f t="shared" si="23"/>
        <v>80</v>
      </c>
      <c r="D32" s="53">
        <f t="shared" si="13"/>
        <v>133</v>
      </c>
      <c r="E32" s="69">
        <v>0</v>
      </c>
      <c r="F32" s="53">
        <v>3</v>
      </c>
      <c r="G32" s="53">
        <f t="shared" si="14"/>
        <v>3</v>
      </c>
      <c r="H32" s="54">
        <f t="shared" si="1"/>
        <v>0</v>
      </c>
      <c r="I32" s="54">
        <f t="shared" si="2"/>
        <v>0.0375</v>
      </c>
      <c r="J32" s="54">
        <f t="shared" si="3"/>
        <v>0.022556390977443608</v>
      </c>
      <c r="K32" s="53">
        <v>27</v>
      </c>
      <c r="L32" s="53">
        <v>31</v>
      </c>
      <c r="M32" s="53">
        <f t="shared" si="15"/>
        <v>58</v>
      </c>
      <c r="N32" s="54">
        <f t="shared" si="4"/>
        <v>0.5094339622641509</v>
      </c>
      <c r="O32" s="54">
        <f t="shared" si="5"/>
        <v>0.3875</v>
      </c>
      <c r="P32" s="54">
        <f t="shared" si="6"/>
        <v>0.43609022556390975</v>
      </c>
      <c r="Q32" s="53">
        <v>26</v>
      </c>
      <c r="R32" s="53">
        <v>46</v>
      </c>
      <c r="S32" s="53">
        <f t="shared" si="16"/>
        <v>72</v>
      </c>
      <c r="T32" s="54">
        <f t="shared" si="7"/>
        <v>0.49056603773584906</v>
      </c>
      <c r="U32" s="54">
        <f t="shared" si="8"/>
        <v>0.575</v>
      </c>
      <c r="V32" s="62">
        <f t="shared" si="9"/>
        <v>0.5413533834586466</v>
      </c>
      <c r="W32" s="51">
        <v>12</v>
      </c>
      <c r="X32" s="51">
        <v>30</v>
      </c>
      <c r="Y32" s="51">
        <f t="shared" si="17"/>
        <v>42</v>
      </c>
      <c r="Z32" s="54">
        <f t="shared" si="18"/>
        <v>0.22641509433962265</v>
      </c>
      <c r="AA32" s="54">
        <f t="shared" si="19"/>
        <v>0.375</v>
      </c>
      <c r="AB32" s="54">
        <f t="shared" si="20"/>
        <v>0.3157894736842105</v>
      </c>
    </row>
    <row r="33" spans="1:28" s="7" customFormat="1" ht="28.5" customHeight="1">
      <c r="A33" s="40" t="s">
        <v>114</v>
      </c>
      <c r="B33" s="41">
        <f t="shared" si="23"/>
        <v>376</v>
      </c>
      <c r="C33" s="41">
        <f t="shared" si="23"/>
        <v>340</v>
      </c>
      <c r="D33" s="42">
        <f t="shared" si="13"/>
        <v>716</v>
      </c>
      <c r="E33" s="42">
        <v>40</v>
      </c>
      <c r="F33" s="42">
        <v>26</v>
      </c>
      <c r="G33" s="42">
        <f t="shared" si="14"/>
        <v>66</v>
      </c>
      <c r="H33" s="43">
        <f aca="true" t="shared" si="24" ref="H33:H38">E33/B33</f>
        <v>0.10638297872340426</v>
      </c>
      <c r="I33" s="43">
        <f t="shared" si="2"/>
        <v>0.07647058823529412</v>
      </c>
      <c r="J33" s="43">
        <f aca="true" t="shared" si="25" ref="J33:J38">G33/D33</f>
        <v>0.09217877094972067</v>
      </c>
      <c r="K33" s="42">
        <v>273</v>
      </c>
      <c r="L33" s="42">
        <v>218</v>
      </c>
      <c r="M33" s="42">
        <f t="shared" si="15"/>
        <v>491</v>
      </c>
      <c r="N33" s="43">
        <f aca="true" t="shared" si="26" ref="N33:N38">K33/B33</f>
        <v>0.726063829787234</v>
      </c>
      <c r="O33" s="43">
        <f t="shared" si="5"/>
        <v>0.6411764705882353</v>
      </c>
      <c r="P33" s="43">
        <f t="shared" si="6"/>
        <v>0.6857541899441341</v>
      </c>
      <c r="Q33" s="42">
        <v>63</v>
      </c>
      <c r="R33" s="42">
        <v>96</v>
      </c>
      <c r="S33" s="42">
        <f t="shared" si="16"/>
        <v>159</v>
      </c>
      <c r="T33" s="43">
        <f t="shared" si="7"/>
        <v>0.1675531914893617</v>
      </c>
      <c r="U33" s="43">
        <f t="shared" si="8"/>
        <v>0.2823529411764706</v>
      </c>
      <c r="V33" s="64">
        <f t="shared" si="9"/>
        <v>0.22206703910614525</v>
      </c>
      <c r="W33" s="40">
        <v>28</v>
      </c>
      <c r="X33" s="40">
        <v>55</v>
      </c>
      <c r="Y33" s="40">
        <f t="shared" si="17"/>
        <v>83</v>
      </c>
      <c r="Z33" s="43">
        <f t="shared" si="18"/>
        <v>0.07446808510638298</v>
      </c>
      <c r="AA33" s="43">
        <f t="shared" si="19"/>
        <v>0.16176470588235295</v>
      </c>
      <c r="AB33" s="43">
        <f t="shared" si="20"/>
        <v>0.11592178770949721</v>
      </c>
    </row>
    <row r="34" spans="1:28" s="7" customFormat="1" ht="28.5" customHeight="1">
      <c r="A34" s="14" t="s">
        <v>115</v>
      </c>
      <c r="B34" s="15">
        <f t="shared" si="23"/>
        <v>836</v>
      </c>
      <c r="C34" s="15">
        <f t="shared" si="23"/>
        <v>791</v>
      </c>
      <c r="D34" s="16">
        <f t="shared" si="13"/>
        <v>1627</v>
      </c>
      <c r="E34" s="16">
        <v>139</v>
      </c>
      <c r="F34" s="16">
        <v>93</v>
      </c>
      <c r="G34" s="16">
        <f t="shared" si="14"/>
        <v>232</v>
      </c>
      <c r="H34" s="17">
        <f t="shared" si="24"/>
        <v>0.16626794258373206</v>
      </c>
      <c r="I34" s="17">
        <f t="shared" si="2"/>
        <v>0.11757269279393173</v>
      </c>
      <c r="J34" s="17">
        <f t="shared" si="25"/>
        <v>0.14259373079287033</v>
      </c>
      <c r="K34" s="16">
        <v>555</v>
      </c>
      <c r="L34" s="16">
        <v>525</v>
      </c>
      <c r="M34" s="16">
        <f t="shared" si="15"/>
        <v>1080</v>
      </c>
      <c r="N34" s="17">
        <f t="shared" si="26"/>
        <v>0.6638755980861244</v>
      </c>
      <c r="O34" s="17">
        <f t="shared" si="5"/>
        <v>0.6637168141592921</v>
      </c>
      <c r="P34" s="17">
        <f t="shared" si="6"/>
        <v>0.6637984019668101</v>
      </c>
      <c r="Q34" s="16">
        <v>142</v>
      </c>
      <c r="R34" s="16">
        <v>173</v>
      </c>
      <c r="S34" s="16">
        <f t="shared" si="16"/>
        <v>315</v>
      </c>
      <c r="T34" s="17">
        <f t="shared" si="7"/>
        <v>0.16985645933014354</v>
      </c>
      <c r="U34" s="17">
        <f t="shared" si="8"/>
        <v>0.21871049304677623</v>
      </c>
      <c r="V34" s="56">
        <f t="shared" si="9"/>
        <v>0.19360786724031961</v>
      </c>
      <c r="W34" s="14">
        <v>67</v>
      </c>
      <c r="X34" s="14">
        <v>87</v>
      </c>
      <c r="Y34" s="14">
        <f t="shared" si="17"/>
        <v>154</v>
      </c>
      <c r="Z34" s="17">
        <f t="shared" si="18"/>
        <v>0.08014354066985646</v>
      </c>
      <c r="AA34" s="17">
        <f t="shared" si="19"/>
        <v>0.10998735777496839</v>
      </c>
      <c r="AB34" s="17">
        <f t="shared" si="20"/>
        <v>0.09465273509526737</v>
      </c>
    </row>
    <row r="35" spans="1:28" s="7" customFormat="1" ht="28.5" customHeight="1">
      <c r="A35" s="14" t="s">
        <v>116</v>
      </c>
      <c r="B35" s="15">
        <f t="shared" si="23"/>
        <v>681</v>
      </c>
      <c r="C35" s="15">
        <f t="shared" si="23"/>
        <v>682</v>
      </c>
      <c r="D35" s="16">
        <f t="shared" si="13"/>
        <v>1363</v>
      </c>
      <c r="E35" s="16">
        <v>103</v>
      </c>
      <c r="F35" s="16">
        <v>109</v>
      </c>
      <c r="G35" s="16">
        <f t="shared" si="14"/>
        <v>212</v>
      </c>
      <c r="H35" s="17">
        <f t="shared" si="24"/>
        <v>0.1512481644640235</v>
      </c>
      <c r="I35" s="17">
        <f t="shared" si="2"/>
        <v>0.1598240469208211</v>
      </c>
      <c r="J35" s="17">
        <f t="shared" si="25"/>
        <v>0.15553925165077037</v>
      </c>
      <c r="K35" s="16">
        <v>477</v>
      </c>
      <c r="L35" s="16">
        <v>438</v>
      </c>
      <c r="M35" s="16">
        <f t="shared" si="15"/>
        <v>915</v>
      </c>
      <c r="N35" s="17">
        <f t="shared" si="26"/>
        <v>0.7004405286343612</v>
      </c>
      <c r="O35" s="17">
        <f t="shared" si="5"/>
        <v>0.6422287390029325</v>
      </c>
      <c r="P35" s="17">
        <f t="shared" si="6"/>
        <v>0.6713132795304475</v>
      </c>
      <c r="Q35" s="16">
        <v>101</v>
      </c>
      <c r="R35" s="16">
        <v>135</v>
      </c>
      <c r="S35" s="16">
        <f t="shared" si="16"/>
        <v>236</v>
      </c>
      <c r="T35" s="17">
        <f t="shared" si="7"/>
        <v>0.14831130690161526</v>
      </c>
      <c r="U35" s="17">
        <f t="shared" si="8"/>
        <v>0.19794721407624633</v>
      </c>
      <c r="V35" s="56">
        <f t="shared" si="9"/>
        <v>0.1731474688187821</v>
      </c>
      <c r="W35" s="14">
        <v>35</v>
      </c>
      <c r="X35" s="14">
        <v>60</v>
      </c>
      <c r="Y35" s="14">
        <f t="shared" si="17"/>
        <v>95</v>
      </c>
      <c r="Z35" s="17">
        <f t="shared" si="18"/>
        <v>0.0513950073421439</v>
      </c>
      <c r="AA35" s="17">
        <f t="shared" si="19"/>
        <v>0.08797653958944282</v>
      </c>
      <c r="AB35" s="17">
        <f t="shared" si="20"/>
        <v>0.06969919295671313</v>
      </c>
    </row>
    <row r="36" spans="1:28" s="7" customFormat="1" ht="28.5" customHeight="1">
      <c r="A36" s="14" t="s">
        <v>117</v>
      </c>
      <c r="B36" s="15">
        <f t="shared" si="23"/>
        <v>960</v>
      </c>
      <c r="C36" s="15">
        <f t="shared" si="23"/>
        <v>1052</v>
      </c>
      <c r="D36" s="16">
        <f t="shared" si="13"/>
        <v>2012</v>
      </c>
      <c r="E36" s="16">
        <v>145</v>
      </c>
      <c r="F36" s="16">
        <v>158</v>
      </c>
      <c r="G36" s="16">
        <f t="shared" si="14"/>
        <v>303</v>
      </c>
      <c r="H36" s="17">
        <f t="shared" si="24"/>
        <v>0.15104166666666666</v>
      </c>
      <c r="I36" s="17">
        <f t="shared" si="2"/>
        <v>0.15019011406844107</v>
      </c>
      <c r="J36" s="17">
        <f t="shared" si="25"/>
        <v>0.15059642147117297</v>
      </c>
      <c r="K36" s="16">
        <v>673</v>
      </c>
      <c r="L36" s="16">
        <v>735</v>
      </c>
      <c r="M36" s="16">
        <f t="shared" si="15"/>
        <v>1408</v>
      </c>
      <c r="N36" s="17">
        <f t="shared" si="26"/>
        <v>0.7010416666666667</v>
      </c>
      <c r="O36" s="17">
        <f t="shared" si="5"/>
        <v>0.6986692015209125</v>
      </c>
      <c r="P36" s="17">
        <f t="shared" si="6"/>
        <v>0.6998011928429424</v>
      </c>
      <c r="Q36" s="16">
        <v>142</v>
      </c>
      <c r="R36" s="16">
        <v>159</v>
      </c>
      <c r="S36" s="16">
        <f t="shared" si="16"/>
        <v>301</v>
      </c>
      <c r="T36" s="17">
        <f t="shared" si="7"/>
        <v>0.14791666666666667</v>
      </c>
      <c r="U36" s="17">
        <f t="shared" si="8"/>
        <v>0.15114068441064638</v>
      </c>
      <c r="V36" s="56">
        <f t="shared" si="9"/>
        <v>0.1496023856858847</v>
      </c>
      <c r="W36" s="14">
        <v>43</v>
      </c>
      <c r="X36" s="14">
        <v>52</v>
      </c>
      <c r="Y36" s="14">
        <f>W36+X36</f>
        <v>95</v>
      </c>
      <c r="Z36" s="17">
        <f t="shared" si="18"/>
        <v>0.04479166666666667</v>
      </c>
      <c r="AA36" s="17">
        <f t="shared" si="19"/>
        <v>0.049429657794676805</v>
      </c>
      <c r="AB36" s="17">
        <f t="shared" si="20"/>
        <v>0.04721669980119284</v>
      </c>
    </row>
    <row r="37" spans="1:28" s="7" customFormat="1" ht="28.5" customHeight="1">
      <c r="A37" s="18" t="s">
        <v>118</v>
      </c>
      <c r="B37" s="19">
        <f t="shared" si="23"/>
        <v>834</v>
      </c>
      <c r="C37" s="19">
        <f t="shared" si="23"/>
        <v>861</v>
      </c>
      <c r="D37" s="20">
        <f t="shared" si="13"/>
        <v>1695</v>
      </c>
      <c r="E37" s="20">
        <v>230</v>
      </c>
      <c r="F37" s="20">
        <v>236</v>
      </c>
      <c r="G37" s="20">
        <f t="shared" si="14"/>
        <v>466</v>
      </c>
      <c r="H37" s="21">
        <f t="shared" si="24"/>
        <v>0.27577937649880097</v>
      </c>
      <c r="I37" s="21">
        <f t="shared" si="2"/>
        <v>0.27409988385598144</v>
      </c>
      <c r="J37" s="21">
        <f t="shared" si="25"/>
        <v>0.27492625368731566</v>
      </c>
      <c r="K37" s="20">
        <v>552</v>
      </c>
      <c r="L37" s="20">
        <v>568</v>
      </c>
      <c r="M37" s="20">
        <f t="shared" si="15"/>
        <v>1120</v>
      </c>
      <c r="N37" s="21">
        <f t="shared" si="26"/>
        <v>0.6618705035971223</v>
      </c>
      <c r="O37" s="21">
        <f t="shared" si="5"/>
        <v>0.6596980255516841</v>
      </c>
      <c r="P37" s="21">
        <f t="shared" si="6"/>
        <v>0.6607669616519174</v>
      </c>
      <c r="Q37" s="20">
        <v>52</v>
      </c>
      <c r="R37" s="20">
        <v>57</v>
      </c>
      <c r="S37" s="20">
        <f t="shared" si="16"/>
        <v>109</v>
      </c>
      <c r="T37" s="21">
        <f t="shared" si="7"/>
        <v>0.06235011990407674</v>
      </c>
      <c r="U37" s="21">
        <f t="shared" si="8"/>
        <v>0.06620209059233449</v>
      </c>
      <c r="V37" s="57">
        <f t="shared" si="9"/>
        <v>0.06430678466076696</v>
      </c>
      <c r="W37" s="35">
        <v>15</v>
      </c>
      <c r="X37" s="35">
        <v>24</v>
      </c>
      <c r="Y37" s="35">
        <f t="shared" si="17"/>
        <v>39</v>
      </c>
      <c r="Z37" s="38">
        <f t="shared" si="18"/>
        <v>0.017985611510791366</v>
      </c>
      <c r="AA37" s="38">
        <f t="shared" si="19"/>
        <v>0.027874564459930314</v>
      </c>
      <c r="AB37" s="38">
        <f t="shared" si="20"/>
        <v>0.023008849557522124</v>
      </c>
    </row>
    <row r="38" spans="1:28" s="7" customFormat="1" ht="28.5" customHeight="1">
      <c r="A38" s="22" t="s">
        <v>119</v>
      </c>
      <c r="B38" s="44">
        <f>B32+B33+B34+B35+B36+B37</f>
        <v>3740</v>
      </c>
      <c r="C38" s="44">
        <f>C32+C33+C34+C35+C36+C37</f>
        <v>3806</v>
      </c>
      <c r="D38" s="34">
        <f>B38+C38</f>
        <v>7546</v>
      </c>
      <c r="E38" s="34">
        <f>E32+E33+E34+E35+E36+E37</f>
        <v>657</v>
      </c>
      <c r="F38" s="34">
        <f>F32+F33+F34+F35+F36+F37</f>
        <v>625</v>
      </c>
      <c r="G38" s="34">
        <f t="shared" si="14"/>
        <v>1282</v>
      </c>
      <c r="H38" s="25">
        <f t="shared" si="24"/>
        <v>0.17566844919786095</v>
      </c>
      <c r="I38" s="25">
        <f t="shared" si="2"/>
        <v>0.16421439831844456</v>
      </c>
      <c r="J38" s="25">
        <f t="shared" si="25"/>
        <v>0.1698913331566393</v>
      </c>
      <c r="K38" s="34">
        <f>K32+K33+K34+K35+K36+K37</f>
        <v>2557</v>
      </c>
      <c r="L38" s="34">
        <f>L32+L33+L34+L35+L36+L37</f>
        <v>2515</v>
      </c>
      <c r="M38" s="34">
        <f t="shared" si="15"/>
        <v>5072</v>
      </c>
      <c r="N38" s="25">
        <f t="shared" si="26"/>
        <v>0.6836898395721925</v>
      </c>
      <c r="O38" s="25">
        <f t="shared" si="5"/>
        <v>0.6607987388334209</v>
      </c>
      <c r="P38" s="25">
        <f t="shared" si="6"/>
        <v>0.672144182348264</v>
      </c>
      <c r="Q38" s="34">
        <f>Q32+Q33+Q34+Q35+Q36+Q37</f>
        <v>526</v>
      </c>
      <c r="R38" s="34">
        <f>R32+R33+R34+R35+R36+R37</f>
        <v>666</v>
      </c>
      <c r="S38" s="34">
        <f t="shared" si="16"/>
        <v>1192</v>
      </c>
      <c r="T38" s="25">
        <f t="shared" si="7"/>
        <v>0.14064171122994654</v>
      </c>
      <c r="U38" s="25">
        <f t="shared" si="8"/>
        <v>0.17498686284813453</v>
      </c>
      <c r="V38" s="58">
        <f t="shared" si="9"/>
        <v>0.15796448449509673</v>
      </c>
      <c r="W38" s="22">
        <f>W32+W33+W34+W35+W36+W37</f>
        <v>200</v>
      </c>
      <c r="X38" s="22">
        <f>X32+X33+X34+X35+X36+X37</f>
        <v>308</v>
      </c>
      <c r="Y38" s="22">
        <f t="shared" si="17"/>
        <v>508</v>
      </c>
      <c r="Z38" s="25">
        <f t="shared" si="18"/>
        <v>0.053475935828877004</v>
      </c>
      <c r="AA38" s="25">
        <f t="shared" si="19"/>
        <v>0.08092485549132948</v>
      </c>
      <c r="AB38" s="25">
        <f t="shared" si="20"/>
        <v>0.06732043466737345</v>
      </c>
    </row>
    <row r="39" spans="1:28" s="7" customFormat="1" ht="28.5" customHeight="1">
      <c r="A39" s="49" t="s">
        <v>33</v>
      </c>
      <c r="B39" s="27">
        <f t="shared" si="23"/>
        <v>324</v>
      </c>
      <c r="C39" s="27">
        <f t="shared" si="23"/>
        <v>269</v>
      </c>
      <c r="D39" s="28">
        <f t="shared" si="13"/>
        <v>593</v>
      </c>
      <c r="E39" s="28">
        <v>54</v>
      </c>
      <c r="F39" s="28">
        <v>27</v>
      </c>
      <c r="G39" s="28">
        <f t="shared" si="14"/>
        <v>81</v>
      </c>
      <c r="H39" s="50">
        <f t="shared" si="1"/>
        <v>0.16666666666666666</v>
      </c>
      <c r="I39" s="50">
        <f t="shared" si="2"/>
        <v>0.10037174721189591</v>
      </c>
      <c r="J39" s="50">
        <f t="shared" si="3"/>
        <v>0.13659359190556492</v>
      </c>
      <c r="K39" s="28">
        <v>232</v>
      </c>
      <c r="L39" s="28">
        <v>198</v>
      </c>
      <c r="M39" s="28">
        <f t="shared" si="15"/>
        <v>430</v>
      </c>
      <c r="N39" s="50">
        <f t="shared" si="4"/>
        <v>0.7160493827160493</v>
      </c>
      <c r="O39" s="50">
        <f t="shared" si="5"/>
        <v>0.7360594795539034</v>
      </c>
      <c r="P39" s="50">
        <f t="shared" si="6"/>
        <v>0.7251264755480608</v>
      </c>
      <c r="Q39" s="28">
        <v>38</v>
      </c>
      <c r="R39" s="28">
        <v>44</v>
      </c>
      <c r="S39" s="28">
        <f t="shared" si="16"/>
        <v>82</v>
      </c>
      <c r="T39" s="50">
        <f t="shared" si="7"/>
        <v>0.11728395061728394</v>
      </c>
      <c r="U39" s="50">
        <f t="shared" si="8"/>
        <v>0.16356877323420074</v>
      </c>
      <c r="V39" s="63">
        <f t="shared" si="9"/>
        <v>0.13827993254637436</v>
      </c>
      <c r="W39" s="40">
        <v>14</v>
      </c>
      <c r="X39" s="40">
        <v>21</v>
      </c>
      <c r="Y39" s="40">
        <f t="shared" si="17"/>
        <v>35</v>
      </c>
      <c r="Z39" s="43">
        <f t="shared" si="18"/>
        <v>0.043209876543209874</v>
      </c>
      <c r="AA39" s="43">
        <f t="shared" si="19"/>
        <v>0.07806691449814127</v>
      </c>
      <c r="AB39" s="43">
        <f t="shared" si="20"/>
        <v>0.05902192242833052</v>
      </c>
    </row>
    <row r="40" spans="1:28" s="7" customFormat="1" ht="28.5" customHeight="1">
      <c r="A40" s="14" t="s">
        <v>34</v>
      </c>
      <c r="B40" s="15">
        <f t="shared" si="23"/>
        <v>809</v>
      </c>
      <c r="C40" s="15">
        <f t="shared" si="23"/>
        <v>773</v>
      </c>
      <c r="D40" s="16">
        <f t="shared" si="13"/>
        <v>1582</v>
      </c>
      <c r="E40" s="16">
        <v>104</v>
      </c>
      <c r="F40" s="16">
        <v>91</v>
      </c>
      <c r="G40" s="16">
        <f t="shared" si="14"/>
        <v>195</v>
      </c>
      <c r="H40" s="17">
        <f t="shared" si="1"/>
        <v>0.12855377008652658</v>
      </c>
      <c r="I40" s="17">
        <f t="shared" si="2"/>
        <v>0.11772315653298836</v>
      </c>
      <c r="J40" s="17">
        <f t="shared" si="3"/>
        <v>0.12326169405815424</v>
      </c>
      <c r="K40" s="16">
        <v>539</v>
      </c>
      <c r="L40" s="16">
        <v>494</v>
      </c>
      <c r="M40" s="16">
        <f t="shared" si="15"/>
        <v>1033</v>
      </c>
      <c r="N40" s="17">
        <f t="shared" si="4"/>
        <v>0.6662546353522868</v>
      </c>
      <c r="O40" s="17">
        <f t="shared" si="5"/>
        <v>0.6390685640362225</v>
      </c>
      <c r="P40" s="17">
        <f t="shared" si="6"/>
        <v>0.6529709228824273</v>
      </c>
      <c r="Q40" s="16">
        <v>166</v>
      </c>
      <c r="R40" s="16">
        <v>188</v>
      </c>
      <c r="S40" s="16">
        <f t="shared" si="16"/>
        <v>354</v>
      </c>
      <c r="T40" s="17">
        <f t="shared" si="7"/>
        <v>0.20519159456118666</v>
      </c>
      <c r="U40" s="17">
        <f t="shared" si="8"/>
        <v>0.24320827943078913</v>
      </c>
      <c r="V40" s="56">
        <f t="shared" si="9"/>
        <v>0.22376738305941846</v>
      </c>
      <c r="W40" s="14">
        <v>65</v>
      </c>
      <c r="X40" s="14">
        <v>83</v>
      </c>
      <c r="Y40" s="14">
        <f t="shared" si="17"/>
        <v>148</v>
      </c>
      <c r="Z40" s="17">
        <f t="shared" si="18"/>
        <v>0.08034610630407911</v>
      </c>
      <c r="AA40" s="17">
        <f t="shared" si="19"/>
        <v>0.1073738680465718</v>
      </c>
      <c r="AB40" s="17">
        <f t="shared" si="20"/>
        <v>0.09355246523388117</v>
      </c>
    </row>
    <row r="41" spans="1:28" s="7" customFormat="1" ht="28.5" customHeight="1">
      <c r="A41" s="14" t="s">
        <v>35</v>
      </c>
      <c r="B41" s="15">
        <f t="shared" si="23"/>
        <v>0</v>
      </c>
      <c r="C41" s="15">
        <f t="shared" si="23"/>
        <v>0</v>
      </c>
      <c r="D41" s="16">
        <f t="shared" si="13"/>
        <v>0</v>
      </c>
      <c r="E41" s="16">
        <v>0</v>
      </c>
      <c r="F41" s="16">
        <v>0</v>
      </c>
      <c r="G41" s="16">
        <f t="shared" si="14"/>
        <v>0</v>
      </c>
      <c r="H41" s="39">
        <v>0</v>
      </c>
      <c r="I41" s="39">
        <v>0</v>
      </c>
      <c r="J41" s="39">
        <v>0</v>
      </c>
      <c r="K41" s="16">
        <v>0</v>
      </c>
      <c r="L41" s="16">
        <v>0</v>
      </c>
      <c r="M41" s="16">
        <f t="shared" si="15"/>
        <v>0</v>
      </c>
      <c r="N41" s="39">
        <v>0</v>
      </c>
      <c r="O41" s="39">
        <v>0</v>
      </c>
      <c r="P41" s="39">
        <v>0</v>
      </c>
      <c r="Q41" s="16">
        <v>0</v>
      </c>
      <c r="R41" s="16">
        <v>0</v>
      </c>
      <c r="S41" s="16">
        <f t="shared" si="16"/>
        <v>0</v>
      </c>
      <c r="T41" s="39">
        <v>0</v>
      </c>
      <c r="U41" s="39">
        <v>0</v>
      </c>
      <c r="V41" s="56">
        <v>0</v>
      </c>
      <c r="W41" s="14">
        <v>0</v>
      </c>
      <c r="X41" s="14">
        <v>0</v>
      </c>
      <c r="Y41" s="14">
        <f t="shared" si="17"/>
        <v>0</v>
      </c>
      <c r="Z41" s="17">
        <v>0</v>
      </c>
      <c r="AA41" s="17">
        <v>0</v>
      </c>
      <c r="AB41" s="17">
        <v>0</v>
      </c>
    </row>
    <row r="42" spans="1:28" s="7" customFormat="1" ht="28.5" customHeight="1">
      <c r="A42" s="14" t="s">
        <v>36</v>
      </c>
      <c r="B42" s="15">
        <f t="shared" si="23"/>
        <v>582</v>
      </c>
      <c r="C42" s="15">
        <f t="shared" si="23"/>
        <v>541</v>
      </c>
      <c r="D42" s="16">
        <f t="shared" si="13"/>
        <v>1123</v>
      </c>
      <c r="E42" s="16">
        <v>82</v>
      </c>
      <c r="F42" s="16">
        <v>59</v>
      </c>
      <c r="G42" s="16">
        <f t="shared" si="14"/>
        <v>141</v>
      </c>
      <c r="H42" s="17">
        <f aca="true" t="shared" si="27" ref="H42:H75">E42/B42</f>
        <v>0.140893470790378</v>
      </c>
      <c r="I42" s="17">
        <f aca="true" t="shared" si="28" ref="I42:I73">F42/C42</f>
        <v>0.10905730129390019</v>
      </c>
      <c r="J42" s="17">
        <f aca="true" t="shared" si="29" ref="J42:J73">G42/D42</f>
        <v>0.12555654496883348</v>
      </c>
      <c r="K42" s="16">
        <v>350</v>
      </c>
      <c r="L42" s="16">
        <v>344</v>
      </c>
      <c r="M42" s="16">
        <f t="shared" si="15"/>
        <v>694</v>
      </c>
      <c r="N42" s="17">
        <f aca="true" t="shared" si="30" ref="N42:N73">K42/B42</f>
        <v>0.6013745704467354</v>
      </c>
      <c r="O42" s="17">
        <f aca="true" t="shared" si="31" ref="O42:O73">L42/C42</f>
        <v>0.6358595194085028</v>
      </c>
      <c r="P42" s="17">
        <f aca="true" t="shared" si="32" ref="P42:P73">M42/D42</f>
        <v>0.6179875333926982</v>
      </c>
      <c r="Q42" s="16">
        <v>150</v>
      </c>
      <c r="R42" s="16">
        <v>138</v>
      </c>
      <c r="S42" s="16">
        <f t="shared" si="16"/>
        <v>288</v>
      </c>
      <c r="T42" s="17">
        <f aca="true" t="shared" si="33" ref="T42:T73">Q42/B42</f>
        <v>0.25773195876288657</v>
      </c>
      <c r="U42" s="17">
        <f aca="true" t="shared" si="34" ref="U42:U73">R42/C42</f>
        <v>0.25508317929759705</v>
      </c>
      <c r="V42" s="56">
        <f aca="true" t="shared" si="35" ref="V42:V73">S42/D42</f>
        <v>0.25645592163846836</v>
      </c>
      <c r="W42" s="14">
        <v>35</v>
      </c>
      <c r="X42" s="14">
        <v>43</v>
      </c>
      <c r="Y42" s="14">
        <f t="shared" si="17"/>
        <v>78</v>
      </c>
      <c r="Z42" s="17">
        <f t="shared" si="18"/>
        <v>0.06013745704467354</v>
      </c>
      <c r="AA42" s="17">
        <f t="shared" si="19"/>
        <v>0.07948243992606285</v>
      </c>
      <c r="AB42" s="17">
        <f t="shared" si="20"/>
        <v>0.06945681211041853</v>
      </c>
    </row>
    <row r="43" spans="1:28" s="7" customFormat="1" ht="28.5" customHeight="1">
      <c r="A43" s="35" t="s">
        <v>37</v>
      </c>
      <c r="B43" s="36">
        <f t="shared" si="23"/>
        <v>41</v>
      </c>
      <c r="C43" s="36">
        <f t="shared" si="23"/>
        <v>16</v>
      </c>
      <c r="D43" s="37">
        <f t="shared" si="13"/>
        <v>57</v>
      </c>
      <c r="E43" s="37">
        <v>4</v>
      </c>
      <c r="F43" s="37">
        <v>1</v>
      </c>
      <c r="G43" s="37">
        <f t="shared" si="14"/>
        <v>5</v>
      </c>
      <c r="H43" s="38">
        <f t="shared" si="27"/>
        <v>0.0975609756097561</v>
      </c>
      <c r="I43" s="38">
        <f t="shared" si="28"/>
        <v>0.0625</v>
      </c>
      <c r="J43" s="38">
        <f t="shared" si="29"/>
        <v>0.08771929824561403</v>
      </c>
      <c r="K43" s="37">
        <v>29</v>
      </c>
      <c r="L43" s="37">
        <v>6</v>
      </c>
      <c r="M43" s="37">
        <f t="shared" si="15"/>
        <v>35</v>
      </c>
      <c r="N43" s="38">
        <f t="shared" si="30"/>
        <v>0.7073170731707317</v>
      </c>
      <c r="O43" s="38">
        <f t="shared" si="31"/>
        <v>0.375</v>
      </c>
      <c r="P43" s="38">
        <f t="shared" si="32"/>
        <v>0.6140350877192983</v>
      </c>
      <c r="Q43" s="37">
        <v>8</v>
      </c>
      <c r="R43" s="37">
        <v>9</v>
      </c>
      <c r="S43" s="37">
        <f t="shared" si="16"/>
        <v>17</v>
      </c>
      <c r="T43" s="38">
        <f t="shared" si="33"/>
        <v>0.1951219512195122</v>
      </c>
      <c r="U43" s="38">
        <f t="shared" si="34"/>
        <v>0.5625</v>
      </c>
      <c r="V43" s="61">
        <f t="shared" si="35"/>
        <v>0.2982456140350877</v>
      </c>
      <c r="W43" s="35">
        <v>3</v>
      </c>
      <c r="X43" s="35">
        <v>4</v>
      </c>
      <c r="Y43" s="35">
        <f t="shared" si="17"/>
        <v>7</v>
      </c>
      <c r="Z43" s="38">
        <f t="shared" si="18"/>
        <v>0.07317073170731707</v>
      </c>
      <c r="AA43" s="38">
        <f t="shared" si="19"/>
        <v>0.25</v>
      </c>
      <c r="AB43" s="38">
        <f t="shared" si="20"/>
        <v>0.12280701754385964</v>
      </c>
    </row>
    <row r="44" spans="1:28" s="7" customFormat="1" ht="28.5" customHeight="1">
      <c r="A44" s="22" t="s">
        <v>97</v>
      </c>
      <c r="B44" s="34">
        <f>B39+B40+B41+B42+B43</f>
        <v>1756</v>
      </c>
      <c r="C44" s="34">
        <f>C39+C40+C41+C42+C43</f>
        <v>1599</v>
      </c>
      <c r="D44" s="34">
        <f aca="true" t="shared" si="36" ref="D44:D81">B44+C44</f>
        <v>3355</v>
      </c>
      <c r="E44" s="34">
        <f>E39+E40+E41+E42+E43</f>
        <v>244</v>
      </c>
      <c r="F44" s="34">
        <f>F39+F40+F41+F42+F43</f>
        <v>178</v>
      </c>
      <c r="G44" s="34">
        <f t="shared" si="14"/>
        <v>422</v>
      </c>
      <c r="H44" s="25">
        <f t="shared" si="27"/>
        <v>0.13895216400911162</v>
      </c>
      <c r="I44" s="25">
        <f t="shared" si="28"/>
        <v>0.11131957473420888</v>
      </c>
      <c r="J44" s="25">
        <f t="shared" si="29"/>
        <v>0.12578241430700446</v>
      </c>
      <c r="K44" s="34">
        <f>K39+K40+K41+K42+K43</f>
        <v>1150</v>
      </c>
      <c r="L44" s="34">
        <f>L39+L40+L41+L42+L43</f>
        <v>1042</v>
      </c>
      <c r="M44" s="34">
        <f t="shared" si="15"/>
        <v>2192</v>
      </c>
      <c r="N44" s="25">
        <f t="shared" si="30"/>
        <v>0.6548974943052391</v>
      </c>
      <c r="O44" s="25">
        <f t="shared" si="31"/>
        <v>0.6516572858036273</v>
      </c>
      <c r="P44" s="25">
        <f t="shared" si="32"/>
        <v>0.6533532041728763</v>
      </c>
      <c r="Q44" s="34">
        <f>Q39+Q40+Q41+Q42+Q43</f>
        <v>362</v>
      </c>
      <c r="R44" s="34">
        <f>R39+R40+R41+R42+R43</f>
        <v>379</v>
      </c>
      <c r="S44" s="34">
        <f t="shared" si="16"/>
        <v>741</v>
      </c>
      <c r="T44" s="25">
        <f t="shared" si="33"/>
        <v>0.2061503416856492</v>
      </c>
      <c r="U44" s="25">
        <f t="shared" si="34"/>
        <v>0.23702313946216386</v>
      </c>
      <c r="V44" s="58">
        <f t="shared" si="35"/>
        <v>0.22086438152011922</v>
      </c>
      <c r="W44" s="22">
        <f>W39+W40+W41+W42+W43</f>
        <v>117</v>
      </c>
      <c r="X44" s="22">
        <f>X39+X40+X41+X42+X43</f>
        <v>151</v>
      </c>
      <c r="Y44" s="22">
        <f t="shared" si="17"/>
        <v>268</v>
      </c>
      <c r="Z44" s="25">
        <f t="shared" si="18"/>
        <v>0.06662870159453303</v>
      </c>
      <c r="AA44" s="25">
        <f t="shared" si="19"/>
        <v>0.09443402126328955</v>
      </c>
      <c r="AB44" s="25">
        <f t="shared" si="20"/>
        <v>0.07988077496274218</v>
      </c>
    </row>
    <row r="45" spans="1:28" s="7" customFormat="1" ht="28.5" customHeight="1">
      <c r="A45" s="40" t="s">
        <v>38</v>
      </c>
      <c r="B45" s="41">
        <f aca="true" t="shared" si="37" ref="B45:C50">E45+K45+Q45</f>
        <v>50</v>
      </c>
      <c r="C45" s="41">
        <f t="shared" si="37"/>
        <v>38</v>
      </c>
      <c r="D45" s="42">
        <f t="shared" si="36"/>
        <v>88</v>
      </c>
      <c r="E45" s="42">
        <v>10</v>
      </c>
      <c r="F45" s="42">
        <v>5</v>
      </c>
      <c r="G45" s="42">
        <f t="shared" si="14"/>
        <v>15</v>
      </c>
      <c r="H45" s="43">
        <f t="shared" si="27"/>
        <v>0.2</v>
      </c>
      <c r="I45" s="43">
        <f t="shared" si="28"/>
        <v>0.13157894736842105</v>
      </c>
      <c r="J45" s="43">
        <f t="shared" si="29"/>
        <v>0.17045454545454544</v>
      </c>
      <c r="K45" s="42">
        <v>34</v>
      </c>
      <c r="L45" s="42">
        <v>26</v>
      </c>
      <c r="M45" s="42">
        <f t="shared" si="15"/>
        <v>60</v>
      </c>
      <c r="N45" s="43">
        <f t="shared" si="30"/>
        <v>0.68</v>
      </c>
      <c r="O45" s="43">
        <f t="shared" si="31"/>
        <v>0.6842105263157895</v>
      </c>
      <c r="P45" s="43">
        <f t="shared" si="32"/>
        <v>0.6818181818181818</v>
      </c>
      <c r="Q45" s="42">
        <v>6</v>
      </c>
      <c r="R45" s="42">
        <v>7</v>
      </c>
      <c r="S45" s="42">
        <f t="shared" si="16"/>
        <v>13</v>
      </c>
      <c r="T45" s="43">
        <f t="shared" si="33"/>
        <v>0.12</v>
      </c>
      <c r="U45" s="43">
        <f t="shared" si="34"/>
        <v>0.18421052631578946</v>
      </c>
      <c r="V45" s="64">
        <f t="shared" si="35"/>
        <v>0.14772727272727273</v>
      </c>
      <c r="W45" s="40">
        <v>1</v>
      </c>
      <c r="X45" s="40">
        <v>3</v>
      </c>
      <c r="Y45" s="40">
        <f t="shared" si="17"/>
        <v>4</v>
      </c>
      <c r="Z45" s="43">
        <f t="shared" si="18"/>
        <v>0.02</v>
      </c>
      <c r="AA45" s="43">
        <f t="shared" si="19"/>
        <v>0.07894736842105263</v>
      </c>
      <c r="AB45" s="43">
        <f t="shared" si="20"/>
        <v>0.045454545454545456</v>
      </c>
    </row>
    <row r="46" spans="1:28" s="7" customFormat="1" ht="28.5" customHeight="1">
      <c r="A46" s="14" t="s">
        <v>39</v>
      </c>
      <c r="B46" s="15">
        <f t="shared" si="37"/>
        <v>864</v>
      </c>
      <c r="C46" s="15">
        <f t="shared" si="37"/>
        <v>801</v>
      </c>
      <c r="D46" s="16">
        <f t="shared" si="36"/>
        <v>1665</v>
      </c>
      <c r="E46" s="16">
        <v>212</v>
      </c>
      <c r="F46" s="16">
        <v>193</v>
      </c>
      <c r="G46" s="16">
        <f t="shared" si="14"/>
        <v>405</v>
      </c>
      <c r="H46" s="17">
        <f t="shared" si="27"/>
        <v>0.24537037037037038</v>
      </c>
      <c r="I46" s="17">
        <f t="shared" si="28"/>
        <v>0.24094881398252185</v>
      </c>
      <c r="J46" s="17">
        <f t="shared" si="29"/>
        <v>0.24324324324324326</v>
      </c>
      <c r="K46" s="16">
        <v>583</v>
      </c>
      <c r="L46" s="16">
        <v>532</v>
      </c>
      <c r="M46" s="16">
        <f t="shared" si="15"/>
        <v>1115</v>
      </c>
      <c r="N46" s="17">
        <f t="shared" si="30"/>
        <v>0.6747685185185185</v>
      </c>
      <c r="O46" s="17">
        <f t="shared" si="31"/>
        <v>0.6641697877652933</v>
      </c>
      <c r="P46" s="17">
        <f t="shared" si="32"/>
        <v>0.6696696696696697</v>
      </c>
      <c r="Q46" s="16">
        <v>69</v>
      </c>
      <c r="R46" s="16">
        <v>76</v>
      </c>
      <c r="S46" s="16">
        <f t="shared" si="16"/>
        <v>145</v>
      </c>
      <c r="T46" s="17">
        <f t="shared" si="33"/>
        <v>0.0798611111111111</v>
      </c>
      <c r="U46" s="17">
        <f t="shared" si="34"/>
        <v>0.09488139825218476</v>
      </c>
      <c r="V46" s="56">
        <f t="shared" si="35"/>
        <v>0.08708708708708708</v>
      </c>
      <c r="W46" s="14">
        <v>19</v>
      </c>
      <c r="X46" s="14">
        <v>36</v>
      </c>
      <c r="Y46" s="14">
        <f t="shared" si="17"/>
        <v>55</v>
      </c>
      <c r="Z46" s="17">
        <f t="shared" si="18"/>
        <v>0.02199074074074074</v>
      </c>
      <c r="AA46" s="17">
        <f t="shared" si="19"/>
        <v>0.0449438202247191</v>
      </c>
      <c r="AB46" s="17">
        <f t="shared" si="20"/>
        <v>0.03303303303303303</v>
      </c>
    </row>
    <row r="47" spans="1:28" s="7" customFormat="1" ht="28.5" customHeight="1">
      <c r="A47" s="14" t="s">
        <v>40</v>
      </c>
      <c r="B47" s="15">
        <f t="shared" si="37"/>
        <v>335</v>
      </c>
      <c r="C47" s="15">
        <f t="shared" si="37"/>
        <v>337</v>
      </c>
      <c r="D47" s="16">
        <f t="shared" si="36"/>
        <v>672</v>
      </c>
      <c r="E47" s="16">
        <v>33</v>
      </c>
      <c r="F47" s="16">
        <v>27</v>
      </c>
      <c r="G47" s="16">
        <f t="shared" si="14"/>
        <v>60</v>
      </c>
      <c r="H47" s="17">
        <f t="shared" si="27"/>
        <v>0.09850746268656717</v>
      </c>
      <c r="I47" s="17">
        <f t="shared" si="28"/>
        <v>0.08011869436201781</v>
      </c>
      <c r="J47" s="17">
        <f t="shared" si="29"/>
        <v>0.08928571428571429</v>
      </c>
      <c r="K47" s="16">
        <v>189</v>
      </c>
      <c r="L47" s="16">
        <v>202</v>
      </c>
      <c r="M47" s="16">
        <f t="shared" si="15"/>
        <v>391</v>
      </c>
      <c r="N47" s="17">
        <f t="shared" si="30"/>
        <v>0.564179104477612</v>
      </c>
      <c r="O47" s="17">
        <f t="shared" si="31"/>
        <v>0.599406528189911</v>
      </c>
      <c r="P47" s="17">
        <f t="shared" si="32"/>
        <v>0.5818452380952381</v>
      </c>
      <c r="Q47" s="16">
        <v>113</v>
      </c>
      <c r="R47" s="16">
        <v>108</v>
      </c>
      <c r="S47" s="16">
        <f t="shared" si="16"/>
        <v>221</v>
      </c>
      <c r="T47" s="17">
        <f t="shared" si="33"/>
        <v>0.3373134328358209</v>
      </c>
      <c r="U47" s="17">
        <f t="shared" si="34"/>
        <v>0.32047477744807124</v>
      </c>
      <c r="V47" s="56">
        <f t="shared" si="35"/>
        <v>0.3288690476190476</v>
      </c>
      <c r="W47" s="14">
        <v>20</v>
      </c>
      <c r="X47" s="14">
        <v>30</v>
      </c>
      <c r="Y47" s="14">
        <f t="shared" si="17"/>
        <v>50</v>
      </c>
      <c r="Z47" s="17">
        <f t="shared" si="18"/>
        <v>0.05970149253731343</v>
      </c>
      <c r="AA47" s="17">
        <f t="shared" si="19"/>
        <v>0.08902077151335312</v>
      </c>
      <c r="AB47" s="17">
        <f t="shared" si="20"/>
        <v>0.0744047619047619</v>
      </c>
    </row>
    <row r="48" spans="1:28" s="7" customFormat="1" ht="28.5" customHeight="1">
      <c r="A48" s="14" t="s">
        <v>41</v>
      </c>
      <c r="B48" s="15">
        <f t="shared" si="37"/>
        <v>108</v>
      </c>
      <c r="C48" s="15">
        <f t="shared" si="37"/>
        <v>106</v>
      </c>
      <c r="D48" s="16">
        <f t="shared" si="36"/>
        <v>214</v>
      </c>
      <c r="E48" s="16">
        <v>19</v>
      </c>
      <c r="F48" s="16">
        <v>20</v>
      </c>
      <c r="G48" s="16">
        <f t="shared" si="14"/>
        <v>39</v>
      </c>
      <c r="H48" s="17">
        <f t="shared" si="27"/>
        <v>0.17592592592592593</v>
      </c>
      <c r="I48" s="17">
        <f t="shared" si="28"/>
        <v>0.18867924528301888</v>
      </c>
      <c r="J48" s="17">
        <f t="shared" si="29"/>
        <v>0.1822429906542056</v>
      </c>
      <c r="K48" s="16">
        <v>69</v>
      </c>
      <c r="L48" s="16">
        <v>58</v>
      </c>
      <c r="M48" s="16">
        <f t="shared" si="15"/>
        <v>127</v>
      </c>
      <c r="N48" s="17">
        <f t="shared" si="30"/>
        <v>0.6388888888888888</v>
      </c>
      <c r="O48" s="17">
        <f t="shared" si="31"/>
        <v>0.5471698113207547</v>
      </c>
      <c r="P48" s="17">
        <f t="shared" si="32"/>
        <v>0.5934579439252337</v>
      </c>
      <c r="Q48" s="16">
        <v>20</v>
      </c>
      <c r="R48" s="16">
        <v>28</v>
      </c>
      <c r="S48" s="16">
        <f t="shared" si="16"/>
        <v>48</v>
      </c>
      <c r="T48" s="17">
        <f t="shared" si="33"/>
        <v>0.18518518518518517</v>
      </c>
      <c r="U48" s="17">
        <f t="shared" si="34"/>
        <v>0.2641509433962264</v>
      </c>
      <c r="V48" s="56">
        <f t="shared" si="35"/>
        <v>0.22429906542056074</v>
      </c>
      <c r="W48" s="14">
        <v>12</v>
      </c>
      <c r="X48" s="14">
        <v>14</v>
      </c>
      <c r="Y48" s="14">
        <f t="shared" si="17"/>
        <v>26</v>
      </c>
      <c r="Z48" s="17">
        <f t="shared" si="18"/>
        <v>0.1111111111111111</v>
      </c>
      <c r="AA48" s="17">
        <f t="shared" si="19"/>
        <v>0.1320754716981132</v>
      </c>
      <c r="AB48" s="17">
        <f t="shared" si="20"/>
        <v>0.12149532710280374</v>
      </c>
    </row>
    <row r="49" spans="1:28" s="7" customFormat="1" ht="28.5" customHeight="1">
      <c r="A49" s="14" t="s">
        <v>42</v>
      </c>
      <c r="B49" s="15">
        <f t="shared" si="37"/>
        <v>158</v>
      </c>
      <c r="C49" s="15">
        <f t="shared" si="37"/>
        <v>167</v>
      </c>
      <c r="D49" s="16">
        <f t="shared" si="36"/>
        <v>325</v>
      </c>
      <c r="E49" s="16">
        <v>14</v>
      </c>
      <c r="F49" s="16">
        <v>22</v>
      </c>
      <c r="G49" s="16">
        <f t="shared" si="14"/>
        <v>36</v>
      </c>
      <c r="H49" s="17">
        <f t="shared" si="27"/>
        <v>0.08860759493670886</v>
      </c>
      <c r="I49" s="17">
        <f t="shared" si="28"/>
        <v>0.1317365269461078</v>
      </c>
      <c r="J49" s="17">
        <f t="shared" si="29"/>
        <v>0.11076923076923077</v>
      </c>
      <c r="K49" s="16">
        <v>111</v>
      </c>
      <c r="L49" s="16">
        <v>103</v>
      </c>
      <c r="M49" s="16">
        <f t="shared" si="15"/>
        <v>214</v>
      </c>
      <c r="N49" s="17">
        <f t="shared" si="30"/>
        <v>0.7025316455696202</v>
      </c>
      <c r="O49" s="17">
        <f t="shared" si="31"/>
        <v>0.6167664670658682</v>
      </c>
      <c r="P49" s="17">
        <f t="shared" si="32"/>
        <v>0.6584615384615384</v>
      </c>
      <c r="Q49" s="16">
        <v>33</v>
      </c>
      <c r="R49" s="16">
        <v>42</v>
      </c>
      <c r="S49" s="16">
        <f t="shared" si="16"/>
        <v>75</v>
      </c>
      <c r="T49" s="17">
        <f t="shared" si="33"/>
        <v>0.2088607594936709</v>
      </c>
      <c r="U49" s="17">
        <f t="shared" si="34"/>
        <v>0.25149700598802394</v>
      </c>
      <c r="V49" s="56">
        <f t="shared" si="35"/>
        <v>0.23076923076923078</v>
      </c>
      <c r="W49" s="14">
        <v>11</v>
      </c>
      <c r="X49" s="14">
        <v>19</v>
      </c>
      <c r="Y49" s="14">
        <f t="shared" si="17"/>
        <v>30</v>
      </c>
      <c r="Z49" s="17">
        <f t="shared" si="18"/>
        <v>0.06962025316455696</v>
      </c>
      <c r="AA49" s="17">
        <f t="shared" si="19"/>
        <v>0.11377245508982035</v>
      </c>
      <c r="AB49" s="17">
        <f t="shared" si="20"/>
        <v>0.09230769230769231</v>
      </c>
    </row>
    <row r="50" spans="1:28" s="7" customFormat="1" ht="28.5" customHeight="1">
      <c r="A50" s="35" t="s">
        <v>43</v>
      </c>
      <c r="B50" s="36">
        <f t="shared" si="37"/>
        <v>180</v>
      </c>
      <c r="C50" s="36">
        <f t="shared" si="37"/>
        <v>151</v>
      </c>
      <c r="D50" s="37">
        <f t="shared" si="36"/>
        <v>331</v>
      </c>
      <c r="E50" s="37">
        <v>23</v>
      </c>
      <c r="F50" s="37">
        <v>30</v>
      </c>
      <c r="G50" s="37">
        <f t="shared" si="14"/>
        <v>53</v>
      </c>
      <c r="H50" s="38">
        <f t="shared" si="27"/>
        <v>0.12777777777777777</v>
      </c>
      <c r="I50" s="38">
        <f t="shared" si="28"/>
        <v>0.1986754966887417</v>
      </c>
      <c r="J50" s="38">
        <f t="shared" si="29"/>
        <v>0.16012084592145015</v>
      </c>
      <c r="K50" s="37">
        <v>138</v>
      </c>
      <c r="L50" s="37">
        <v>99</v>
      </c>
      <c r="M50" s="37">
        <f t="shared" si="15"/>
        <v>237</v>
      </c>
      <c r="N50" s="38">
        <f t="shared" si="30"/>
        <v>0.7666666666666667</v>
      </c>
      <c r="O50" s="38">
        <f t="shared" si="31"/>
        <v>0.6556291390728477</v>
      </c>
      <c r="P50" s="38">
        <f t="shared" si="32"/>
        <v>0.716012084592145</v>
      </c>
      <c r="Q50" s="37">
        <v>19</v>
      </c>
      <c r="R50" s="37">
        <v>22</v>
      </c>
      <c r="S50" s="37">
        <f t="shared" si="16"/>
        <v>41</v>
      </c>
      <c r="T50" s="38">
        <f t="shared" si="33"/>
        <v>0.10555555555555556</v>
      </c>
      <c r="U50" s="38">
        <f t="shared" si="34"/>
        <v>0.1456953642384106</v>
      </c>
      <c r="V50" s="61">
        <f t="shared" si="35"/>
        <v>0.12386706948640483</v>
      </c>
      <c r="W50" s="35">
        <v>6</v>
      </c>
      <c r="X50" s="35">
        <v>13</v>
      </c>
      <c r="Y50" s="35">
        <f t="shared" si="17"/>
        <v>19</v>
      </c>
      <c r="Z50" s="38">
        <f t="shared" si="18"/>
        <v>0.03333333333333333</v>
      </c>
      <c r="AA50" s="38">
        <f t="shared" si="19"/>
        <v>0.08609271523178808</v>
      </c>
      <c r="AB50" s="38">
        <f t="shared" si="20"/>
        <v>0.05740181268882175</v>
      </c>
    </row>
    <row r="51" spans="1:28" s="7" customFormat="1" ht="28.5" customHeight="1">
      <c r="A51" s="22" t="s">
        <v>101</v>
      </c>
      <c r="B51" s="34">
        <f>B45+B46+B47+B48+B49+B50</f>
        <v>1695</v>
      </c>
      <c r="C51" s="34">
        <f>C45+C46+C47+C48+C49+C50</f>
        <v>1600</v>
      </c>
      <c r="D51" s="34">
        <f t="shared" si="36"/>
        <v>3295</v>
      </c>
      <c r="E51" s="34">
        <f>E45+E46+E47+E48+E49+E50</f>
        <v>311</v>
      </c>
      <c r="F51" s="34">
        <f>F45+F46+F47+F48+F49+F50</f>
        <v>297</v>
      </c>
      <c r="G51" s="34">
        <f t="shared" si="14"/>
        <v>608</v>
      </c>
      <c r="H51" s="25">
        <f t="shared" si="27"/>
        <v>0.18348082595870208</v>
      </c>
      <c r="I51" s="25">
        <f t="shared" si="28"/>
        <v>0.185625</v>
      </c>
      <c r="J51" s="25">
        <f t="shared" si="29"/>
        <v>0.18452200303490138</v>
      </c>
      <c r="K51" s="34">
        <f>K45+K46+K47+K48+K49+K50</f>
        <v>1124</v>
      </c>
      <c r="L51" s="34">
        <f>L45+L46+L47+L48+L49+L50</f>
        <v>1020</v>
      </c>
      <c r="M51" s="34">
        <f t="shared" si="15"/>
        <v>2144</v>
      </c>
      <c r="N51" s="25">
        <f t="shared" si="30"/>
        <v>0.6631268436578172</v>
      </c>
      <c r="O51" s="25">
        <f t="shared" si="31"/>
        <v>0.6375</v>
      </c>
      <c r="P51" s="25">
        <f t="shared" si="32"/>
        <v>0.6506828528072838</v>
      </c>
      <c r="Q51" s="34">
        <f>Q45+Q46+Q47+Q48+Q49+Q50</f>
        <v>260</v>
      </c>
      <c r="R51" s="34">
        <f>R45+R46+R47+R48+R49+R50</f>
        <v>283</v>
      </c>
      <c r="S51" s="34">
        <f t="shared" si="16"/>
        <v>543</v>
      </c>
      <c r="T51" s="25">
        <f t="shared" si="33"/>
        <v>0.15339233038348082</v>
      </c>
      <c r="U51" s="25">
        <f t="shared" si="34"/>
        <v>0.176875</v>
      </c>
      <c r="V51" s="58">
        <f t="shared" si="35"/>
        <v>0.16479514415781488</v>
      </c>
      <c r="W51" s="22">
        <f>W45+W46+W47+W48+W49+W50</f>
        <v>69</v>
      </c>
      <c r="X51" s="22">
        <f>X45+X46+X47+X48+X49+X50</f>
        <v>115</v>
      </c>
      <c r="Y51" s="22">
        <f t="shared" si="17"/>
        <v>184</v>
      </c>
      <c r="Z51" s="25">
        <f t="shared" si="18"/>
        <v>0.04070796460176991</v>
      </c>
      <c r="AA51" s="25">
        <f t="shared" si="19"/>
        <v>0.071875</v>
      </c>
      <c r="AB51" s="25">
        <f t="shared" si="20"/>
        <v>0.055842185128983306</v>
      </c>
    </row>
    <row r="52" spans="1:28" s="7" customFormat="1" ht="28.5" customHeight="1">
      <c r="A52" s="26" t="s">
        <v>44</v>
      </c>
      <c r="B52" s="27">
        <f aca="true" t="shared" si="38" ref="B52:C58">E52+K52+Q52</f>
        <v>178</v>
      </c>
      <c r="C52" s="27">
        <f t="shared" si="38"/>
        <v>182</v>
      </c>
      <c r="D52" s="28">
        <f t="shared" si="36"/>
        <v>360</v>
      </c>
      <c r="E52" s="29">
        <v>42</v>
      </c>
      <c r="F52" s="29">
        <v>36</v>
      </c>
      <c r="G52" s="28">
        <f t="shared" si="14"/>
        <v>78</v>
      </c>
      <c r="H52" s="30">
        <f t="shared" si="27"/>
        <v>0.23595505617977527</v>
      </c>
      <c r="I52" s="30">
        <f t="shared" si="28"/>
        <v>0.1978021978021978</v>
      </c>
      <c r="J52" s="30">
        <f t="shared" si="29"/>
        <v>0.21666666666666667</v>
      </c>
      <c r="K52" s="29">
        <v>119</v>
      </c>
      <c r="L52" s="29">
        <v>134</v>
      </c>
      <c r="M52" s="28">
        <f t="shared" si="15"/>
        <v>253</v>
      </c>
      <c r="N52" s="30">
        <f t="shared" si="30"/>
        <v>0.6685393258426966</v>
      </c>
      <c r="O52" s="30">
        <f t="shared" si="31"/>
        <v>0.7362637362637363</v>
      </c>
      <c r="P52" s="30">
        <f t="shared" si="32"/>
        <v>0.7027777777777777</v>
      </c>
      <c r="Q52" s="29">
        <v>17</v>
      </c>
      <c r="R52" s="29">
        <v>12</v>
      </c>
      <c r="S52" s="28">
        <f t="shared" si="16"/>
        <v>29</v>
      </c>
      <c r="T52" s="30">
        <f t="shared" si="33"/>
        <v>0.09550561797752809</v>
      </c>
      <c r="U52" s="30">
        <f t="shared" si="34"/>
        <v>0.06593406593406594</v>
      </c>
      <c r="V52" s="59">
        <f t="shared" si="35"/>
        <v>0.08055555555555556</v>
      </c>
      <c r="W52" s="40">
        <v>3</v>
      </c>
      <c r="X52" s="40">
        <v>5</v>
      </c>
      <c r="Y52" s="40">
        <f t="shared" si="17"/>
        <v>8</v>
      </c>
      <c r="Z52" s="43">
        <f t="shared" si="18"/>
        <v>0.016853932584269662</v>
      </c>
      <c r="AA52" s="43">
        <f t="shared" si="19"/>
        <v>0.027472527472527472</v>
      </c>
      <c r="AB52" s="43">
        <f t="shared" si="20"/>
        <v>0.022222222222222223</v>
      </c>
    </row>
    <row r="53" spans="1:28" s="7" customFormat="1" ht="28.5" customHeight="1">
      <c r="A53" s="14" t="s">
        <v>45</v>
      </c>
      <c r="B53" s="15">
        <f t="shared" si="38"/>
        <v>1001</v>
      </c>
      <c r="C53" s="15">
        <f t="shared" si="38"/>
        <v>953</v>
      </c>
      <c r="D53" s="16">
        <f t="shared" si="36"/>
        <v>1954</v>
      </c>
      <c r="E53" s="16">
        <v>163</v>
      </c>
      <c r="F53" s="16">
        <v>156</v>
      </c>
      <c r="G53" s="16">
        <f t="shared" si="14"/>
        <v>319</v>
      </c>
      <c r="H53" s="17">
        <f t="shared" si="27"/>
        <v>0.16283716283716285</v>
      </c>
      <c r="I53" s="17">
        <f t="shared" si="28"/>
        <v>0.16369359916054566</v>
      </c>
      <c r="J53" s="17">
        <f t="shared" si="29"/>
        <v>0.1632548618219038</v>
      </c>
      <c r="K53" s="16">
        <v>637</v>
      </c>
      <c r="L53" s="16">
        <v>574</v>
      </c>
      <c r="M53" s="16">
        <f t="shared" si="15"/>
        <v>1211</v>
      </c>
      <c r="N53" s="17">
        <f t="shared" si="30"/>
        <v>0.6363636363636364</v>
      </c>
      <c r="O53" s="17">
        <f t="shared" si="31"/>
        <v>0.602308499475341</v>
      </c>
      <c r="P53" s="17">
        <f t="shared" si="32"/>
        <v>0.6197543500511771</v>
      </c>
      <c r="Q53" s="16">
        <v>201</v>
      </c>
      <c r="R53" s="16">
        <v>223</v>
      </c>
      <c r="S53" s="16">
        <f t="shared" si="16"/>
        <v>424</v>
      </c>
      <c r="T53" s="17">
        <f t="shared" si="33"/>
        <v>0.2007992007992008</v>
      </c>
      <c r="U53" s="17">
        <f t="shared" si="34"/>
        <v>0.23399790136411333</v>
      </c>
      <c r="V53" s="56">
        <f t="shared" si="35"/>
        <v>0.21699078812691913</v>
      </c>
      <c r="W53" s="14">
        <v>78</v>
      </c>
      <c r="X53" s="14">
        <v>88</v>
      </c>
      <c r="Y53" s="14">
        <f t="shared" si="17"/>
        <v>166</v>
      </c>
      <c r="Z53" s="17">
        <f t="shared" si="18"/>
        <v>0.07792207792207792</v>
      </c>
      <c r="AA53" s="17">
        <f t="shared" si="19"/>
        <v>0.09233997901364113</v>
      </c>
      <c r="AB53" s="17">
        <f t="shared" si="20"/>
        <v>0.0849539406345957</v>
      </c>
    </row>
    <row r="54" spans="1:28" s="7" customFormat="1" ht="28.5" customHeight="1">
      <c r="A54" s="14" t="s">
        <v>46</v>
      </c>
      <c r="B54" s="15">
        <f t="shared" si="38"/>
        <v>1355</v>
      </c>
      <c r="C54" s="15">
        <f t="shared" si="38"/>
        <v>1278</v>
      </c>
      <c r="D54" s="16">
        <f t="shared" si="36"/>
        <v>2633</v>
      </c>
      <c r="E54" s="16">
        <v>190</v>
      </c>
      <c r="F54" s="16">
        <v>200</v>
      </c>
      <c r="G54" s="16">
        <f t="shared" si="14"/>
        <v>390</v>
      </c>
      <c r="H54" s="17">
        <f t="shared" si="27"/>
        <v>0.14022140221402213</v>
      </c>
      <c r="I54" s="17">
        <f t="shared" si="28"/>
        <v>0.1564945226917058</v>
      </c>
      <c r="J54" s="17">
        <f t="shared" si="29"/>
        <v>0.14812001519179643</v>
      </c>
      <c r="K54" s="16">
        <v>993</v>
      </c>
      <c r="L54" s="16">
        <v>893</v>
      </c>
      <c r="M54" s="16">
        <f t="shared" si="15"/>
        <v>1886</v>
      </c>
      <c r="N54" s="17">
        <f t="shared" si="30"/>
        <v>0.7328413284132841</v>
      </c>
      <c r="O54" s="17">
        <f t="shared" si="31"/>
        <v>0.6987480438184663</v>
      </c>
      <c r="P54" s="17">
        <f t="shared" si="32"/>
        <v>0.7162932016710976</v>
      </c>
      <c r="Q54" s="16">
        <v>172</v>
      </c>
      <c r="R54" s="16">
        <v>185</v>
      </c>
      <c r="S54" s="16">
        <f t="shared" si="16"/>
        <v>357</v>
      </c>
      <c r="T54" s="17">
        <f t="shared" si="33"/>
        <v>0.12693726937269373</v>
      </c>
      <c r="U54" s="17">
        <f t="shared" si="34"/>
        <v>0.14475743348982786</v>
      </c>
      <c r="V54" s="56">
        <f t="shared" si="35"/>
        <v>0.13558678313710595</v>
      </c>
      <c r="W54" s="14">
        <v>52</v>
      </c>
      <c r="X54" s="14">
        <v>71</v>
      </c>
      <c r="Y54" s="14">
        <f t="shared" si="17"/>
        <v>123</v>
      </c>
      <c r="Z54" s="17">
        <f t="shared" si="18"/>
        <v>0.03837638376383764</v>
      </c>
      <c r="AA54" s="17">
        <f t="shared" si="19"/>
        <v>0.05555555555555555</v>
      </c>
      <c r="AB54" s="17">
        <f t="shared" si="20"/>
        <v>0.0467147740220281</v>
      </c>
    </row>
    <row r="55" spans="1:28" s="7" customFormat="1" ht="28.5" customHeight="1">
      <c r="A55" s="14" t="s">
        <v>47</v>
      </c>
      <c r="B55" s="15">
        <f t="shared" si="38"/>
        <v>600</v>
      </c>
      <c r="C55" s="15">
        <f t="shared" si="38"/>
        <v>525</v>
      </c>
      <c r="D55" s="16">
        <f t="shared" si="36"/>
        <v>1125</v>
      </c>
      <c r="E55" s="16">
        <v>68</v>
      </c>
      <c r="F55" s="16">
        <v>63</v>
      </c>
      <c r="G55" s="16">
        <f t="shared" si="14"/>
        <v>131</v>
      </c>
      <c r="H55" s="17">
        <f t="shared" si="27"/>
        <v>0.11333333333333333</v>
      </c>
      <c r="I55" s="17">
        <f t="shared" si="28"/>
        <v>0.12</v>
      </c>
      <c r="J55" s="17">
        <f t="shared" si="29"/>
        <v>0.11644444444444445</v>
      </c>
      <c r="K55" s="16">
        <v>431</v>
      </c>
      <c r="L55" s="16">
        <v>351</v>
      </c>
      <c r="M55" s="16">
        <f t="shared" si="15"/>
        <v>782</v>
      </c>
      <c r="N55" s="17">
        <f t="shared" si="30"/>
        <v>0.7183333333333334</v>
      </c>
      <c r="O55" s="17">
        <f t="shared" si="31"/>
        <v>0.6685714285714286</v>
      </c>
      <c r="P55" s="17">
        <f t="shared" si="32"/>
        <v>0.6951111111111111</v>
      </c>
      <c r="Q55" s="16">
        <v>101</v>
      </c>
      <c r="R55" s="16">
        <v>111</v>
      </c>
      <c r="S55" s="16">
        <f t="shared" si="16"/>
        <v>212</v>
      </c>
      <c r="T55" s="17">
        <f t="shared" si="33"/>
        <v>0.16833333333333333</v>
      </c>
      <c r="U55" s="17">
        <f t="shared" si="34"/>
        <v>0.21142857142857144</v>
      </c>
      <c r="V55" s="56">
        <f t="shared" si="35"/>
        <v>0.18844444444444444</v>
      </c>
      <c r="W55" s="14">
        <v>36</v>
      </c>
      <c r="X55" s="14">
        <v>37</v>
      </c>
      <c r="Y55" s="14">
        <f t="shared" si="17"/>
        <v>73</v>
      </c>
      <c r="Z55" s="17">
        <f t="shared" si="18"/>
        <v>0.06</v>
      </c>
      <c r="AA55" s="17">
        <f t="shared" si="19"/>
        <v>0.07047619047619047</v>
      </c>
      <c r="AB55" s="17">
        <f t="shared" si="20"/>
        <v>0.06488888888888888</v>
      </c>
    </row>
    <row r="56" spans="1:28" s="7" customFormat="1" ht="28.5" customHeight="1">
      <c r="A56" s="14" t="s">
        <v>48</v>
      </c>
      <c r="B56" s="15">
        <f t="shared" si="38"/>
        <v>1187</v>
      </c>
      <c r="C56" s="15">
        <f t="shared" si="38"/>
        <v>1228</v>
      </c>
      <c r="D56" s="16">
        <f t="shared" si="36"/>
        <v>2415</v>
      </c>
      <c r="E56" s="16">
        <v>187</v>
      </c>
      <c r="F56" s="16">
        <v>169</v>
      </c>
      <c r="G56" s="16">
        <f t="shared" si="14"/>
        <v>356</v>
      </c>
      <c r="H56" s="17">
        <f t="shared" si="27"/>
        <v>0.15754001684919966</v>
      </c>
      <c r="I56" s="17">
        <f t="shared" si="28"/>
        <v>0.13762214983713356</v>
      </c>
      <c r="J56" s="17">
        <f t="shared" si="29"/>
        <v>0.1474120082815735</v>
      </c>
      <c r="K56" s="16">
        <v>731</v>
      </c>
      <c r="L56" s="16">
        <v>696</v>
      </c>
      <c r="M56" s="16">
        <f t="shared" si="15"/>
        <v>1427</v>
      </c>
      <c r="N56" s="17">
        <f t="shared" si="30"/>
        <v>0.615838247683235</v>
      </c>
      <c r="O56" s="17">
        <f t="shared" si="31"/>
        <v>0.5667752442996743</v>
      </c>
      <c r="P56" s="17">
        <f t="shared" si="32"/>
        <v>0.5908902691511387</v>
      </c>
      <c r="Q56" s="16">
        <v>269</v>
      </c>
      <c r="R56" s="16">
        <v>363</v>
      </c>
      <c r="S56" s="16">
        <f t="shared" si="16"/>
        <v>632</v>
      </c>
      <c r="T56" s="17">
        <f t="shared" si="33"/>
        <v>0.22662173546756528</v>
      </c>
      <c r="U56" s="17">
        <f t="shared" si="34"/>
        <v>0.2956026058631922</v>
      </c>
      <c r="V56" s="56">
        <f t="shared" si="35"/>
        <v>0.2616977225672878</v>
      </c>
      <c r="W56" s="14">
        <v>112</v>
      </c>
      <c r="X56" s="14">
        <v>167</v>
      </c>
      <c r="Y56" s="14">
        <f t="shared" si="17"/>
        <v>279</v>
      </c>
      <c r="Z56" s="17">
        <f t="shared" si="18"/>
        <v>0.09435551811288964</v>
      </c>
      <c r="AA56" s="17">
        <f t="shared" si="19"/>
        <v>0.13599348534201955</v>
      </c>
      <c r="AB56" s="17">
        <f t="shared" si="20"/>
        <v>0.115527950310559</v>
      </c>
    </row>
    <row r="57" spans="1:28" s="7" customFormat="1" ht="28.5" customHeight="1">
      <c r="A57" s="14" t="s">
        <v>49</v>
      </c>
      <c r="B57" s="15">
        <f t="shared" si="38"/>
        <v>1321</v>
      </c>
      <c r="C57" s="15">
        <f t="shared" si="38"/>
        <v>1329</v>
      </c>
      <c r="D57" s="16">
        <f t="shared" si="36"/>
        <v>2650</v>
      </c>
      <c r="E57" s="16">
        <v>152</v>
      </c>
      <c r="F57" s="16">
        <v>132</v>
      </c>
      <c r="G57" s="16">
        <f t="shared" si="14"/>
        <v>284</v>
      </c>
      <c r="H57" s="17">
        <f t="shared" si="27"/>
        <v>0.11506434519303559</v>
      </c>
      <c r="I57" s="17">
        <f t="shared" si="28"/>
        <v>0.09932279909706546</v>
      </c>
      <c r="J57" s="17">
        <f t="shared" si="29"/>
        <v>0.10716981132075472</v>
      </c>
      <c r="K57" s="16">
        <v>654</v>
      </c>
      <c r="L57" s="16">
        <v>665</v>
      </c>
      <c r="M57" s="16">
        <f t="shared" si="15"/>
        <v>1319</v>
      </c>
      <c r="N57" s="17">
        <f t="shared" si="30"/>
        <v>0.49507948523845574</v>
      </c>
      <c r="O57" s="17">
        <f t="shared" si="31"/>
        <v>0.5003762227238525</v>
      </c>
      <c r="P57" s="17">
        <f t="shared" si="32"/>
        <v>0.4977358490566038</v>
      </c>
      <c r="Q57" s="16">
        <v>515</v>
      </c>
      <c r="R57" s="16">
        <v>532</v>
      </c>
      <c r="S57" s="16">
        <f t="shared" si="16"/>
        <v>1047</v>
      </c>
      <c r="T57" s="17">
        <f t="shared" si="33"/>
        <v>0.3898561695685087</v>
      </c>
      <c r="U57" s="17">
        <f t="shared" si="34"/>
        <v>0.400300978179082</v>
      </c>
      <c r="V57" s="56">
        <f t="shared" si="35"/>
        <v>0.3950943396226415</v>
      </c>
      <c r="W57" s="14">
        <v>199</v>
      </c>
      <c r="X57" s="14">
        <v>185</v>
      </c>
      <c r="Y57" s="14">
        <f t="shared" si="17"/>
        <v>384</v>
      </c>
      <c r="Z57" s="17">
        <f t="shared" si="18"/>
        <v>0.1506434519303558</v>
      </c>
      <c r="AA57" s="17">
        <f t="shared" si="19"/>
        <v>0.13920240782543267</v>
      </c>
      <c r="AB57" s="17">
        <f t="shared" si="20"/>
        <v>0.1449056603773585</v>
      </c>
    </row>
    <row r="58" spans="1:28" s="7" customFormat="1" ht="28.5" customHeight="1">
      <c r="A58" s="18" t="s">
        <v>50</v>
      </c>
      <c r="B58" s="19">
        <f t="shared" si="38"/>
        <v>1074</v>
      </c>
      <c r="C58" s="19">
        <f t="shared" si="38"/>
        <v>1043</v>
      </c>
      <c r="D58" s="20">
        <f t="shared" si="36"/>
        <v>2117</v>
      </c>
      <c r="E58" s="20">
        <v>128</v>
      </c>
      <c r="F58" s="20">
        <v>102</v>
      </c>
      <c r="G58" s="20">
        <f t="shared" si="14"/>
        <v>230</v>
      </c>
      <c r="H58" s="21">
        <f t="shared" si="27"/>
        <v>0.1191806331471136</v>
      </c>
      <c r="I58" s="21">
        <f t="shared" si="28"/>
        <v>0.0977948226270374</v>
      </c>
      <c r="J58" s="21">
        <f t="shared" si="29"/>
        <v>0.1086443079829948</v>
      </c>
      <c r="K58" s="20">
        <v>660</v>
      </c>
      <c r="L58" s="20">
        <v>632</v>
      </c>
      <c r="M58" s="20">
        <f t="shared" si="15"/>
        <v>1292</v>
      </c>
      <c r="N58" s="21">
        <f t="shared" si="30"/>
        <v>0.6145251396648045</v>
      </c>
      <c r="O58" s="21">
        <f t="shared" si="31"/>
        <v>0.6059443911792906</v>
      </c>
      <c r="P58" s="21">
        <f t="shared" si="32"/>
        <v>0.6102975909305621</v>
      </c>
      <c r="Q58" s="20">
        <v>286</v>
      </c>
      <c r="R58" s="20">
        <v>309</v>
      </c>
      <c r="S58" s="20">
        <f t="shared" si="16"/>
        <v>595</v>
      </c>
      <c r="T58" s="21">
        <f t="shared" si="33"/>
        <v>0.26629422718808193</v>
      </c>
      <c r="U58" s="21">
        <f t="shared" si="34"/>
        <v>0.2962607861936721</v>
      </c>
      <c r="V58" s="57">
        <f t="shared" si="35"/>
        <v>0.2810581010864431</v>
      </c>
      <c r="W58" s="35">
        <v>117</v>
      </c>
      <c r="X58" s="35">
        <v>106</v>
      </c>
      <c r="Y58" s="35">
        <f t="shared" si="17"/>
        <v>223</v>
      </c>
      <c r="Z58" s="38">
        <f t="shared" si="18"/>
        <v>0.10893854748603352</v>
      </c>
      <c r="AA58" s="38">
        <f t="shared" si="19"/>
        <v>0.10162991371045062</v>
      </c>
      <c r="AB58" s="38">
        <f t="shared" si="20"/>
        <v>0.10533774208786018</v>
      </c>
    </row>
    <row r="59" spans="1:28" s="7" customFormat="1" ht="28.5" customHeight="1">
      <c r="A59" s="22" t="s">
        <v>102</v>
      </c>
      <c r="B59" s="34">
        <f>B52+B53+B54+B55+B56+B57+B58</f>
        <v>6716</v>
      </c>
      <c r="C59" s="34">
        <f>C52+C53+C54+C55+C56+C57+C58</f>
        <v>6538</v>
      </c>
      <c r="D59" s="34">
        <f t="shared" si="36"/>
        <v>13254</v>
      </c>
      <c r="E59" s="34">
        <f>E52+E53+E54+E55+E56+E57+E58</f>
        <v>930</v>
      </c>
      <c r="F59" s="34">
        <f>F52+F53+F54+F55+F56+F57+F58</f>
        <v>858</v>
      </c>
      <c r="G59" s="34">
        <f t="shared" si="14"/>
        <v>1788</v>
      </c>
      <c r="H59" s="25">
        <f t="shared" si="27"/>
        <v>0.13847528290649197</v>
      </c>
      <c r="I59" s="25">
        <f t="shared" si="28"/>
        <v>0.13123279290302844</v>
      </c>
      <c r="J59" s="25">
        <f t="shared" si="29"/>
        <v>0.13490267089180624</v>
      </c>
      <c r="K59" s="34">
        <f>K52+K53+K54+K55+K56+K57+K58</f>
        <v>4225</v>
      </c>
      <c r="L59" s="34">
        <f>L52+L53+L54+L55+L56+L57+L58</f>
        <v>3945</v>
      </c>
      <c r="M59" s="34">
        <f t="shared" si="15"/>
        <v>8170</v>
      </c>
      <c r="N59" s="25">
        <f t="shared" si="30"/>
        <v>0.6290946992257296</v>
      </c>
      <c r="O59" s="25">
        <f t="shared" si="31"/>
        <v>0.6033955338023861</v>
      </c>
      <c r="P59" s="25">
        <f t="shared" si="32"/>
        <v>0.6164176852271013</v>
      </c>
      <c r="Q59" s="34">
        <f>Q52+Q53+Q54+Q55+Q56+Q57+Q58</f>
        <v>1561</v>
      </c>
      <c r="R59" s="34">
        <f>R52+R53+R54+R55+R56+R57+R58</f>
        <v>1735</v>
      </c>
      <c r="S59" s="34">
        <f t="shared" si="16"/>
        <v>3296</v>
      </c>
      <c r="T59" s="25">
        <f t="shared" si="33"/>
        <v>0.23243001786777845</v>
      </c>
      <c r="U59" s="25">
        <f t="shared" si="34"/>
        <v>0.2653716732945855</v>
      </c>
      <c r="V59" s="58">
        <f t="shared" si="35"/>
        <v>0.2486796438810925</v>
      </c>
      <c r="W59" s="22">
        <f>W52+W53+W54+W55+W56+W57+W58</f>
        <v>597</v>
      </c>
      <c r="X59" s="22">
        <f>X52+X53+X54+X55+X56+X57+X58</f>
        <v>659</v>
      </c>
      <c r="Y59" s="22">
        <f t="shared" si="17"/>
        <v>1256</v>
      </c>
      <c r="Z59" s="25">
        <f t="shared" si="18"/>
        <v>0.08889219773674806</v>
      </c>
      <c r="AA59" s="25">
        <f t="shared" si="19"/>
        <v>0.10079535026001836</v>
      </c>
      <c r="AB59" s="25">
        <f t="shared" si="20"/>
        <v>0.09476384487701826</v>
      </c>
    </row>
    <row r="60" spans="1:28" s="7" customFormat="1" ht="28.5" customHeight="1">
      <c r="A60" s="22" t="s">
        <v>51</v>
      </c>
      <c r="B60" s="44">
        <f aca="true" t="shared" si="39" ref="B60:C66">E60+K60+Q60</f>
        <v>3855</v>
      </c>
      <c r="C60" s="44">
        <f t="shared" si="39"/>
        <v>3806</v>
      </c>
      <c r="D60" s="34">
        <f t="shared" si="36"/>
        <v>7661</v>
      </c>
      <c r="E60" s="34">
        <v>659</v>
      </c>
      <c r="F60" s="34">
        <v>624</v>
      </c>
      <c r="G60" s="34">
        <f>E60+F60</f>
        <v>1283</v>
      </c>
      <c r="H60" s="25">
        <f t="shared" si="27"/>
        <v>0.17094682230869002</v>
      </c>
      <c r="I60" s="25">
        <f t="shared" si="28"/>
        <v>0.16395165528113506</v>
      </c>
      <c r="J60" s="25">
        <f t="shared" si="29"/>
        <v>0.16747160945046338</v>
      </c>
      <c r="K60" s="34">
        <v>2541</v>
      </c>
      <c r="L60" s="34">
        <v>2484</v>
      </c>
      <c r="M60" s="34">
        <f t="shared" si="15"/>
        <v>5025</v>
      </c>
      <c r="N60" s="25">
        <f t="shared" si="30"/>
        <v>0.6591439688715953</v>
      </c>
      <c r="O60" s="25">
        <f t="shared" si="31"/>
        <v>0.652653704676826</v>
      </c>
      <c r="P60" s="25">
        <f t="shared" si="32"/>
        <v>0.6559195927424618</v>
      </c>
      <c r="Q60" s="34">
        <v>655</v>
      </c>
      <c r="R60" s="34">
        <v>698</v>
      </c>
      <c r="S60" s="34">
        <f t="shared" si="16"/>
        <v>1353</v>
      </c>
      <c r="T60" s="25">
        <f t="shared" si="33"/>
        <v>0.16990920881971466</v>
      </c>
      <c r="U60" s="25">
        <f t="shared" si="34"/>
        <v>0.1833946400420389</v>
      </c>
      <c r="V60" s="58">
        <f t="shared" si="35"/>
        <v>0.1766087978070748</v>
      </c>
      <c r="W60" s="22">
        <v>193</v>
      </c>
      <c r="X60" s="22">
        <v>239</v>
      </c>
      <c r="Y60" s="22">
        <f t="shared" si="17"/>
        <v>432</v>
      </c>
      <c r="Z60" s="25">
        <f t="shared" si="18"/>
        <v>0.05006485084306096</v>
      </c>
      <c r="AA60" s="25">
        <f t="shared" si="19"/>
        <v>0.0627955859169732</v>
      </c>
      <c r="AB60" s="25">
        <f t="shared" si="20"/>
        <v>0.05638950528651612</v>
      </c>
    </row>
    <row r="61" spans="1:28" s="7" customFormat="1" ht="28.5" customHeight="1">
      <c r="A61" s="40" t="s">
        <v>52</v>
      </c>
      <c r="B61" s="41">
        <f t="shared" si="39"/>
        <v>1131</v>
      </c>
      <c r="C61" s="41">
        <f t="shared" si="39"/>
        <v>1007</v>
      </c>
      <c r="D61" s="42">
        <f t="shared" si="36"/>
        <v>2138</v>
      </c>
      <c r="E61" s="42">
        <v>133</v>
      </c>
      <c r="F61" s="42">
        <v>102</v>
      </c>
      <c r="G61" s="42">
        <f t="shared" si="14"/>
        <v>235</v>
      </c>
      <c r="H61" s="43">
        <f t="shared" si="27"/>
        <v>0.11759504862953139</v>
      </c>
      <c r="I61" s="43">
        <f t="shared" si="28"/>
        <v>0.1012909632571996</v>
      </c>
      <c r="J61" s="43">
        <f t="shared" si="29"/>
        <v>0.10991580916744621</v>
      </c>
      <c r="K61" s="42">
        <v>753</v>
      </c>
      <c r="L61" s="42">
        <v>625</v>
      </c>
      <c r="M61" s="42">
        <f t="shared" si="15"/>
        <v>1378</v>
      </c>
      <c r="N61" s="43">
        <f t="shared" si="30"/>
        <v>0.6657824933687002</v>
      </c>
      <c r="O61" s="43">
        <f t="shared" si="31"/>
        <v>0.6206554121151936</v>
      </c>
      <c r="P61" s="43">
        <f t="shared" si="32"/>
        <v>0.6445275958840038</v>
      </c>
      <c r="Q61" s="42">
        <v>245</v>
      </c>
      <c r="R61" s="42">
        <v>280</v>
      </c>
      <c r="S61" s="42">
        <f t="shared" si="16"/>
        <v>525</v>
      </c>
      <c r="T61" s="43">
        <f t="shared" si="33"/>
        <v>0.21662245800176835</v>
      </c>
      <c r="U61" s="43">
        <f t="shared" si="34"/>
        <v>0.27805362462760674</v>
      </c>
      <c r="V61" s="64">
        <f t="shared" si="35"/>
        <v>0.24555659494855003</v>
      </c>
      <c r="W61" s="40">
        <v>98</v>
      </c>
      <c r="X61" s="40">
        <v>129</v>
      </c>
      <c r="Y61" s="40">
        <f t="shared" si="17"/>
        <v>227</v>
      </c>
      <c r="Z61" s="43">
        <f t="shared" si="18"/>
        <v>0.08664898320070734</v>
      </c>
      <c r="AA61" s="43">
        <f t="shared" si="19"/>
        <v>0.12810327706057598</v>
      </c>
      <c r="AB61" s="43">
        <f t="shared" si="20"/>
        <v>0.10617399438727783</v>
      </c>
    </row>
    <row r="62" spans="1:28" s="7" customFormat="1" ht="28.5" customHeight="1">
      <c r="A62" s="14" t="s">
        <v>53</v>
      </c>
      <c r="B62" s="15">
        <f t="shared" si="39"/>
        <v>1483</v>
      </c>
      <c r="C62" s="15">
        <f t="shared" si="39"/>
        <v>1475</v>
      </c>
      <c r="D62" s="16">
        <f t="shared" si="36"/>
        <v>2958</v>
      </c>
      <c r="E62" s="16">
        <v>163</v>
      </c>
      <c r="F62" s="16">
        <v>159</v>
      </c>
      <c r="G62" s="16">
        <f t="shared" si="14"/>
        <v>322</v>
      </c>
      <c r="H62" s="17">
        <f t="shared" si="27"/>
        <v>0.10991233985165205</v>
      </c>
      <c r="I62" s="17">
        <f t="shared" si="28"/>
        <v>0.10779661016949152</v>
      </c>
      <c r="J62" s="17">
        <f t="shared" si="29"/>
        <v>0.10885733603786342</v>
      </c>
      <c r="K62" s="16">
        <v>1051</v>
      </c>
      <c r="L62" s="16">
        <v>969</v>
      </c>
      <c r="M62" s="16">
        <f t="shared" si="15"/>
        <v>2020</v>
      </c>
      <c r="N62" s="17">
        <f t="shared" si="30"/>
        <v>0.7086985839514498</v>
      </c>
      <c r="O62" s="17">
        <f t="shared" si="31"/>
        <v>0.6569491525423728</v>
      </c>
      <c r="P62" s="17">
        <f t="shared" si="32"/>
        <v>0.68289384719405</v>
      </c>
      <c r="Q62" s="16">
        <v>269</v>
      </c>
      <c r="R62" s="16">
        <v>347</v>
      </c>
      <c r="S62" s="16">
        <f t="shared" si="16"/>
        <v>616</v>
      </c>
      <c r="T62" s="17">
        <f t="shared" si="33"/>
        <v>0.18138907619689817</v>
      </c>
      <c r="U62" s="17">
        <f t="shared" si="34"/>
        <v>0.2352542372881356</v>
      </c>
      <c r="V62" s="56">
        <f t="shared" si="35"/>
        <v>0.20824881676808654</v>
      </c>
      <c r="W62" s="14">
        <v>99</v>
      </c>
      <c r="X62" s="14">
        <v>173</v>
      </c>
      <c r="Y62" s="14">
        <f t="shared" si="17"/>
        <v>272</v>
      </c>
      <c r="Z62" s="17">
        <f t="shared" si="18"/>
        <v>0.0667565745111261</v>
      </c>
      <c r="AA62" s="17">
        <f t="shared" si="19"/>
        <v>0.11728813559322034</v>
      </c>
      <c r="AB62" s="17">
        <f t="shared" si="20"/>
        <v>0.09195402298850575</v>
      </c>
    </row>
    <row r="63" spans="1:28" s="7" customFormat="1" ht="28.5" customHeight="1">
      <c r="A63" s="14" t="s">
        <v>54</v>
      </c>
      <c r="B63" s="15">
        <f t="shared" si="39"/>
        <v>631</v>
      </c>
      <c r="C63" s="15">
        <f t="shared" si="39"/>
        <v>602</v>
      </c>
      <c r="D63" s="16">
        <f t="shared" si="36"/>
        <v>1233</v>
      </c>
      <c r="E63" s="16">
        <v>74</v>
      </c>
      <c r="F63" s="16">
        <v>62</v>
      </c>
      <c r="G63" s="16">
        <f t="shared" si="14"/>
        <v>136</v>
      </c>
      <c r="H63" s="17">
        <f t="shared" si="27"/>
        <v>0.11727416798732171</v>
      </c>
      <c r="I63" s="17">
        <f t="shared" si="28"/>
        <v>0.10299003322259136</v>
      </c>
      <c r="J63" s="17">
        <f t="shared" si="29"/>
        <v>0.11030008110300081</v>
      </c>
      <c r="K63" s="16">
        <v>440</v>
      </c>
      <c r="L63" s="16">
        <v>388</v>
      </c>
      <c r="M63" s="16">
        <f t="shared" si="15"/>
        <v>828</v>
      </c>
      <c r="N63" s="17">
        <f t="shared" si="30"/>
        <v>0.6973058637083994</v>
      </c>
      <c r="O63" s="17">
        <f t="shared" si="31"/>
        <v>0.6445182724252492</v>
      </c>
      <c r="P63" s="17">
        <f t="shared" si="32"/>
        <v>0.6715328467153284</v>
      </c>
      <c r="Q63" s="16">
        <v>117</v>
      </c>
      <c r="R63" s="16">
        <v>152</v>
      </c>
      <c r="S63" s="16">
        <f t="shared" si="16"/>
        <v>269</v>
      </c>
      <c r="T63" s="17">
        <f t="shared" si="33"/>
        <v>0.18541996830427893</v>
      </c>
      <c r="U63" s="17">
        <f t="shared" si="34"/>
        <v>0.25249169435215946</v>
      </c>
      <c r="V63" s="56">
        <f t="shared" si="35"/>
        <v>0.21816707218167072</v>
      </c>
      <c r="W63" s="14">
        <v>55</v>
      </c>
      <c r="X63" s="14">
        <v>73</v>
      </c>
      <c r="Y63" s="14">
        <f t="shared" si="17"/>
        <v>128</v>
      </c>
      <c r="Z63" s="17">
        <f t="shared" si="18"/>
        <v>0.08716323296354993</v>
      </c>
      <c r="AA63" s="17">
        <f t="shared" si="19"/>
        <v>0.1212624584717608</v>
      </c>
      <c r="AB63" s="17">
        <f t="shared" si="20"/>
        <v>0.10381184103811841</v>
      </c>
    </row>
    <row r="64" spans="1:28" s="7" customFormat="1" ht="28.5" customHeight="1">
      <c r="A64" s="14" t="s">
        <v>55</v>
      </c>
      <c r="B64" s="15">
        <f t="shared" si="39"/>
        <v>1485</v>
      </c>
      <c r="C64" s="15">
        <f t="shared" si="39"/>
        <v>1432</v>
      </c>
      <c r="D64" s="16">
        <f t="shared" si="36"/>
        <v>2917</v>
      </c>
      <c r="E64" s="16">
        <v>232</v>
      </c>
      <c r="F64" s="16">
        <v>224</v>
      </c>
      <c r="G64" s="16">
        <f t="shared" si="14"/>
        <v>456</v>
      </c>
      <c r="H64" s="17">
        <f t="shared" si="27"/>
        <v>0.15622895622895622</v>
      </c>
      <c r="I64" s="17">
        <f t="shared" si="28"/>
        <v>0.1564245810055866</v>
      </c>
      <c r="J64" s="17">
        <f t="shared" si="29"/>
        <v>0.15632499142955092</v>
      </c>
      <c r="K64" s="16">
        <v>1009</v>
      </c>
      <c r="L64" s="16">
        <v>936</v>
      </c>
      <c r="M64" s="16">
        <f t="shared" si="15"/>
        <v>1945</v>
      </c>
      <c r="N64" s="17">
        <f t="shared" si="30"/>
        <v>0.6794612794612794</v>
      </c>
      <c r="O64" s="17">
        <f t="shared" si="31"/>
        <v>0.6536312849162011</v>
      </c>
      <c r="P64" s="17">
        <f t="shared" si="32"/>
        <v>0.6667809393212204</v>
      </c>
      <c r="Q64" s="16">
        <v>244</v>
      </c>
      <c r="R64" s="16">
        <v>272</v>
      </c>
      <c r="S64" s="16">
        <f t="shared" si="16"/>
        <v>516</v>
      </c>
      <c r="T64" s="17">
        <f t="shared" si="33"/>
        <v>0.16430976430976432</v>
      </c>
      <c r="U64" s="17">
        <f t="shared" si="34"/>
        <v>0.18994413407821228</v>
      </c>
      <c r="V64" s="56">
        <f t="shared" si="35"/>
        <v>0.17689406924922865</v>
      </c>
      <c r="W64" s="14">
        <v>93</v>
      </c>
      <c r="X64" s="14">
        <v>117</v>
      </c>
      <c r="Y64" s="14">
        <f t="shared" si="17"/>
        <v>210</v>
      </c>
      <c r="Z64" s="17">
        <f t="shared" si="18"/>
        <v>0.06262626262626263</v>
      </c>
      <c r="AA64" s="17">
        <f t="shared" si="19"/>
        <v>0.08170391061452514</v>
      </c>
      <c r="AB64" s="17">
        <f t="shared" si="20"/>
        <v>0.07199177236887212</v>
      </c>
    </row>
    <row r="65" spans="1:28" s="7" customFormat="1" ht="28.5" customHeight="1">
      <c r="A65" s="14" t="s">
        <v>56</v>
      </c>
      <c r="B65" s="15">
        <f t="shared" si="39"/>
        <v>1312</v>
      </c>
      <c r="C65" s="15">
        <f t="shared" si="39"/>
        <v>1333</v>
      </c>
      <c r="D65" s="16">
        <f t="shared" si="36"/>
        <v>2645</v>
      </c>
      <c r="E65" s="16">
        <v>186</v>
      </c>
      <c r="F65" s="16">
        <v>186</v>
      </c>
      <c r="G65" s="16">
        <f>E65+F65</f>
        <v>372</v>
      </c>
      <c r="H65" s="17">
        <f t="shared" si="27"/>
        <v>0.14176829268292682</v>
      </c>
      <c r="I65" s="17">
        <f t="shared" si="28"/>
        <v>0.13953488372093023</v>
      </c>
      <c r="J65" s="17">
        <f t="shared" si="29"/>
        <v>0.14064272211720227</v>
      </c>
      <c r="K65" s="16">
        <v>888</v>
      </c>
      <c r="L65" s="16">
        <v>857</v>
      </c>
      <c r="M65" s="16">
        <f t="shared" si="15"/>
        <v>1745</v>
      </c>
      <c r="N65" s="17">
        <f t="shared" si="30"/>
        <v>0.676829268292683</v>
      </c>
      <c r="O65" s="17">
        <f t="shared" si="31"/>
        <v>0.6429107276819205</v>
      </c>
      <c r="P65" s="17">
        <f t="shared" si="32"/>
        <v>0.6597353497164461</v>
      </c>
      <c r="Q65" s="16">
        <v>238</v>
      </c>
      <c r="R65" s="16">
        <v>290</v>
      </c>
      <c r="S65" s="16">
        <f t="shared" si="16"/>
        <v>528</v>
      </c>
      <c r="T65" s="17">
        <f t="shared" si="33"/>
        <v>0.18140243902439024</v>
      </c>
      <c r="U65" s="17">
        <f t="shared" si="34"/>
        <v>0.2175543885971493</v>
      </c>
      <c r="V65" s="56">
        <f t="shared" si="35"/>
        <v>0.1996219281663516</v>
      </c>
      <c r="W65" s="14">
        <v>77</v>
      </c>
      <c r="X65" s="14">
        <v>116</v>
      </c>
      <c r="Y65" s="14">
        <f t="shared" si="17"/>
        <v>193</v>
      </c>
      <c r="Z65" s="17">
        <f t="shared" si="18"/>
        <v>0.0586890243902439</v>
      </c>
      <c r="AA65" s="17">
        <f t="shared" si="19"/>
        <v>0.08702175543885972</v>
      </c>
      <c r="AB65" s="17">
        <f t="shared" si="20"/>
        <v>0.07296786389413988</v>
      </c>
    </row>
    <row r="66" spans="1:28" s="7" customFormat="1" ht="28.5" customHeight="1">
      <c r="A66" s="18" t="s">
        <v>57</v>
      </c>
      <c r="B66" s="19">
        <f t="shared" si="39"/>
        <v>1289</v>
      </c>
      <c r="C66" s="19">
        <f t="shared" si="39"/>
        <v>1295</v>
      </c>
      <c r="D66" s="20">
        <f t="shared" si="36"/>
        <v>2584</v>
      </c>
      <c r="E66" s="20">
        <v>175</v>
      </c>
      <c r="F66" s="20">
        <v>163</v>
      </c>
      <c r="G66" s="20">
        <f t="shared" si="14"/>
        <v>338</v>
      </c>
      <c r="H66" s="21">
        <f t="shared" si="27"/>
        <v>0.13576415826221877</v>
      </c>
      <c r="I66" s="21">
        <f t="shared" si="28"/>
        <v>0.12586872586872586</v>
      </c>
      <c r="J66" s="21">
        <f t="shared" si="29"/>
        <v>0.13080495356037153</v>
      </c>
      <c r="K66" s="20">
        <v>855</v>
      </c>
      <c r="L66" s="20">
        <v>777</v>
      </c>
      <c r="M66" s="20">
        <f t="shared" si="15"/>
        <v>1632</v>
      </c>
      <c r="N66" s="21">
        <f t="shared" si="30"/>
        <v>0.6633048875096974</v>
      </c>
      <c r="O66" s="21">
        <f t="shared" si="31"/>
        <v>0.6</v>
      </c>
      <c r="P66" s="21">
        <f t="shared" si="32"/>
        <v>0.631578947368421</v>
      </c>
      <c r="Q66" s="20">
        <v>259</v>
      </c>
      <c r="R66" s="20">
        <v>355</v>
      </c>
      <c r="S66" s="20">
        <f t="shared" si="16"/>
        <v>614</v>
      </c>
      <c r="T66" s="21">
        <f t="shared" si="33"/>
        <v>0.2009309542280838</v>
      </c>
      <c r="U66" s="21">
        <f t="shared" si="34"/>
        <v>0.27413127413127414</v>
      </c>
      <c r="V66" s="57">
        <f t="shared" si="35"/>
        <v>0.23761609907120743</v>
      </c>
      <c r="W66" s="35">
        <v>118</v>
      </c>
      <c r="X66" s="35">
        <v>162</v>
      </c>
      <c r="Y66" s="35">
        <f t="shared" si="17"/>
        <v>280</v>
      </c>
      <c r="Z66" s="38">
        <f t="shared" si="18"/>
        <v>0.09154383242823895</v>
      </c>
      <c r="AA66" s="38">
        <f t="shared" si="19"/>
        <v>0.1250965250965251</v>
      </c>
      <c r="AB66" s="38">
        <f t="shared" si="20"/>
        <v>0.10835913312693499</v>
      </c>
    </row>
    <row r="67" spans="1:28" s="7" customFormat="1" ht="28.5" customHeight="1">
      <c r="A67" s="22" t="s">
        <v>104</v>
      </c>
      <c r="B67" s="34">
        <f>B61+B62+B63+B64+B65+B66</f>
        <v>7331</v>
      </c>
      <c r="C67" s="34">
        <f>C61+C62+C63+C64+C65+C66</f>
        <v>7144</v>
      </c>
      <c r="D67" s="24">
        <f t="shared" si="36"/>
        <v>14475</v>
      </c>
      <c r="E67" s="34">
        <f>E61+E62+E63+E64+E65+E66</f>
        <v>963</v>
      </c>
      <c r="F67" s="34">
        <f>F61+F62+F63+F64+F65+F66</f>
        <v>896</v>
      </c>
      <c r="G67" s="24">
        <f t="shared" si="14"/>
        <v>1859</v>
      </c>
      <c r="H67" s="25">
        <f t="shared" si="27"/>
        <v>0.13135997817487383</v>
      </c>
      <c r="I67" s="25">
        <f t="shared" si="28"/>
        <v>0.12541993281075028</v>
      </c>
      <c r="J67" s="25">
        <f t="shared" si="29"/>
        <v>0.12842832469775475</v>
      </c>
      <c r="K67" s="34">
        <f>K61+K62+K63+K64+K65+K66</f>
        <v>4996</v>
      </c>
      <c r="L67" s="34">
        <f>L61+L62+L63+L64+L65+L66</f>
        <v>4552</v>
      </c>
      <c r="M67" s="24">
        <f t="shared" si="15"/>
        <v>9548</v>
      </c>
      <c r="N67" s="25">
        <f t="shared" si="30"/>
        <v>0.6814895648615469</v>
      </c>
      <c r="O67" s="25">
        <f t="shared" si="31"/>
        <v>0.6371780515117581</v>
      </c>
      <c r="P67" s="25">
        <f t="shared" si="32"/>
        <v>0.6596200345423143</v>
      </c>
      <c r="Q67" s="34">
        <f>Q61+Q62+Q63+Q64+Q65+Q66</f>
        <v>1372</v>
      </c>
      <c r="R67" s="34">
        <f>R61+R62+R63+R64+R65+R66</f>
        <v>1696</v>
      </c>
      <c r="S67" s="24">
        <f t="shared" si="16"/>
        <v>3068</v>
      </c>
      <c r="T67" s="25">
        <f t="shared" si="33"/>
        <v>0.18715045696357932</v>
      </c>
      <c r="U67" s="25">
        <f t="shared" si="34"/>
        <v>0.2374020156774916</v>
      </c>
      <c r="V67" s="58">
        <f t="shared" si="35"/>
        <v>0.21195164075993092</v>
      </c>
      <c r="W67" s="22">
        <f>W61+W62+W63+W64+W65+W66</f>
        <v>540</v>
      </c>
      <c r="X67" s="22">
        <f>X61+X62+X63+X64+X65+X66</f>
        <v>770</v>
      </c>
      <c r="Y67" s="22">
        <f t="shared" si="17"/>
        <v>1310</v>
      </c>
      <c r="Z67" s="25">
        <f t="shared" si="18"/>
        <v>0.07365980084572364</v>
      </c>
      <c r="AA67" s="25">
        <f t="shared" si="19"/>
        <v>0.10778275475923853</v>
      </c>
      <c r="AB67" s="25">
        <f t="shared" si="20"/>
        <v>0.09050086355785837</v>
      </c>
    </row>
    <row r="68" spans="1:28" s="7" customFormat="1" ht="28.5" customHeight="1">
      <c r="A68" s="26" t="s">
        <v>58</v>
      </c>
      <c r="B68" s="27">
        <f>E68+K68+Q68</f>
        <v>138</v>
      </c>
      <c r="C68" s="27">
        <f>F68+L68+R68</f>
        <v>177</v>
      </c>
      <c r="D68" s="28">
        <f t="shared" si="36"/>
        <v>315</v>
      </c>
      <c r="E68" s="29">
        <v>18</v>
      </c>
      <c r="F68" s="29">
        <v>19</v>
      </c>
      <c r="G68" s="28">
        <f t="shared" si="14"/>
        <v>37</v>
      </c>
      <c r="H68" s="30">
        <f t="shared" si="27"/>
        <v>0.13043478260869565</v>
      </c>
      <c r="I68" s="30">
        <f t="shared" si="28"/>
        <v>0.10734463276836158</v>
      </c>
      <c r="J68" s="30">
        <f t="shared" si="29"/>
        <v>0.11746031746031746</v>
      </c>
      <c r="K68" s="29">
        <v>87</v>
      </c>
      <c r="L68" s="29">
        <v>103</v>
      </c>
      <c r="M68" s="28">
        <f t="shared" si="15"/>
        <v>190</v>
      </c>
      <c r="N68" s="30">
        <f t="shared" si="30"/>
        <v>0.6304347826086957</v>
      </c>
      <c r="O68" s="30">
        <f t="shared" si="31"/>
        <v>0.5819209039548022</v>
      </c>
      <c r="P68" s="30">
        <f t="shared" si="32"/>
        <v>0.6031746031746031</v>
      </c>
      <c r="Q68" s="29">
        <v>33</v>
      </c>
      <c r="R68" s="29">
        <v>55</v>
      </c>
      <c r="S68" s="28">
        <f t="shared" si="16"/>
        <v>88</v>
      </c>
      <c r="T68" s="30">
        <f t="shared" si="33"/>
        <v>0.2391304347826087</v>
      </c>
      <c r="U68" s="30">
        <f t="shared" si="34"/>
        <v>0.3107344632768362</v>
      </c>
      <c r="V68" s="59">
        <f t="shared" si="35"/>
        <v>0.27936507936507937</v>
      </c>
      <c r="W68" s="40">
        <v>9</v>
      </c>
      <c r="X68" s="40">
        <v>38</v>
      </c>
      <c r="Y68" s="40">
        <f t="shared" si="17"/>
        <v>47</v>
      </c>
      <c r="Z68" s="43">
        <f t="shared" si="18"/>
        <v>0.06521739130434782</v>
      </c>
      <c r="AA68" s="43">
        <f t="shared" si="19"/>
        <v>0.21468926553672316</v>
      </c>
      <c r="AB68" s="43">
        <f t="shared" si="20"/>
        <v>0.1492063492063492</v>
      </c>
    </row>
    <row r="69" spans="1:28" s="7" customFormat="1" ht="28.5" customHeight="1">
      <c r="A69" s="18" t="s">
        <v>59</v>
      </c>
      <c r="B69" s="19">
        <f>E69+K69+Q69</f>
        <v>545</v>
      </c>
      <c r="C69" s="19">
        <f>F69+L69+R69</f>
        <v>558</v>
      </c>
      <c r="D69" s="20">
        <f t="shared" si="36"/>
        <v>1103</v>
      </c>
      <c r="E69" s="20">
        <v>119</v>
      </c>
      <c r="F69" s="20">
        <v>102</v>
      </c>
      <c r="G69" s="20">
        <f t="shared" si="14"/>
        <v>221</v>
      </c>
      <c r="H69" s="21">
        <f t="shared" si="27"/>
        <v>0.21834862385321102</v>
      </c>
      <c r="I69" s="21">
        <f t="shared" si="28"/>
        <v>0.1827956989247312</v>
      </c>
      <c r="J69" s="21">
        <f t="shared" si="29"/>
        <v>0.20036264732547598</v>
      </c>
      <c r="K69" s="20">
        <v>334</v>
      </c>
      <c r="L69" s="20">
        <v>344</v>
      </c>
      <c r="M69" s="20">
        <f t="shared" si="15"/>
        <v>678</v>
      </c>
      <c r="N69" s="21">
        <f t="shared" si="30"/>
        <v>0.6128440366972477</v>
      </c>
      <c r="O69" s="21">
        <f t="shared" si="31"/>
        <v>0.6164874551971327</v>
      </c>
      <c r="P69" s="21">
        <f t="shared" si="32"/>
        <v>0.614687216681777</v>
      </c>
      <c r="Q69" s="20">
        <v>92</v>
      </c>
      <c r="R69" s="20">
        <v>112</v>
      </c>
      <c r="S69" s="20">
        <f t="shared" si="16"/>
        <v>204</v>
      </c>
      <c r="T69" s="21">
        <f t="shared" si="33"/>
        <v>0.1688073394495413</v>
      </c>
      <c r="U69" s="21">
        <f t="shared" si="34"/>
        <v>0.2007168458781362</v>
      </c>
      <c r="V69" s="57">
        <f t="shared" si="35"/>
        <v>0.18495013599274707</v>
      </c>
      <c r="W69" s="35">
        <v>26</v>
      </c>
      <c r="X69" s="35">
        <v>42</v>
      </c>
      <c r="Y69" s="35">
        <f t="shared" si="17"/>
        <v>68</v>
      </c>
      <c r="Z69" s="38">
        <f t="shared" si="18"/>
        <v>0.047706422018348627</v>
      </c>
      <c r="AA69" s="38">
        <f t="shared" si="19"/>
        <v>0.07526881720430108</v>
      </c>
      <c r="AB69" s="38">
        <f t="shared" si="20"/>
        <v>0.061650045330915684</v>
      </c>
    </row>
    <row r="70" spans="1:28" s="7" customFormat="1" ht="28.5" customHeight="1">
      <c r="A70" s="22" t="s">
        <v>105</v>
      </c>
      <c r="B70" s="34">
        <f>B68+B69</f>
        <v>683</v>
      </c>
      <c r="C70" s="34">
        <f>C68+C69</f>
        <v>735</v>
      </c>
      <c r="D70" s="24">
        <f>B70+C70</f>
        <v>1418</v>
      </c>
      <c r="E70" s="34">
        <f>E68+E69</f>
        <v>137</v>
      </c>
      <c r="F70" s="34">
        <f>F68+F69</f>
        <v>121</v>
      </c>
      <c r="G70" s="24">
        <f aca="true" t="shared" si="40" ref="G70:G116">E70+F70</f>
        <v>258</v>
      </c>
      <c r="H70" s="25">
        <f t="shared" si="27"/>
        <v>0.2005856515373353</v>
      </c>
      <c r="I70" s="25">
        <f t="shared" si="28"/>
        <v>0.16462585034013605</v>
      </c>
      <c r="J70" s="25">
        <f t="shared" si="29"/>
        <v>0.18194640338504936</v>
      </c>
      <c r="K70" s="34">
        <f>K68+K69</f>
        <v>421</v>
      </c>
      <c r="L70" s="34">
        <f>L68+L69</f>
        <v>447</v>
      </c>
      <c r="M70" s="24">
        <f aca="true" t="shared" si="41" ref="M70:M116">K70+L70</f>
        <v>868</v>
      </c>
      <c r="N70" s="25">
        <f t="shared" si="30"/>
        <v>0.616398243045388</v>
      </c>
      <c r="O70" s="25">
        <f t="shared" si="31"/>
        <v>0.6081632653061224</v>
      </c>
      <c r="P70" s="25">
        <f t="shared" si="32"/>
        <v>0.61212976022567</v>
      </c>
      <c r="Q70" s="34">
        <f>Q68+Q69</f>
        <v>125</v>
      </c>
      <c r="R70" s="34">
        <f>R68+R69</f>
        <v>167</v>
      </c>
      <c r="S70" s="24">
        <f aca="true" t="shared" si="42" ref="S70:S116">Q70+R70</f>
        <v>292</v>
      </c>
      <c r="T70" s="25">
        <f t="shared" si="33"/>
        <v>0.18301610541727673</v>
      </c>
      <c r="U70" s="25">
        <f t="shared" si="34"/>
        <v>0.2272108843537415</v>
      </c>
      <c r="V70" s="58">
        <f t="shared" si="35"/>
        <v>0.2059238363892807</v>
      </c>
      <c r="W70" s="22">
        <f>W68+W69</f>
        <v>35</v>
      </c>
      <c r="X70" s="22">
        <f>X68+X69</f>
        <v>80</v>
      </c>
      <c r="Y70" s="22">
        <f t="shared" si="17"/>
        <v>115</v>
      </c>
      <c r="Z70" s="25">
        <f t="shared" si="18"/>
        <v>0.05124450951683748</v>
      </c>
      <c r="AA70" s="25">
        <f t="shared" si="19"/>
        <v>0.10884353741496598</v>
      </c>
      <c r="AB70" s="25">
        <f t="shared" si="20"/>
        <v>0.08110014104372355</v>
      </c>
    </row>
    <row r="71" spans="1:28" s="7" customFormat="1" ht="28.5" customHeight="1">
      <c r="A71" s="22" t="s">
        <v>60</v>
      </c>
      <c r="B71" s="23">
        <f aca="true" t="shared" si="43" ref="B71:B89">E71+K71+Q71</f>
        <v>307</v>
      </c>
      <c r="C71" s="23">
        <f aca="true" t="shared" si="44" ref="C71:C89">F71+L71+R71</f>
        <v>285</v>
      </c>
      <c r="D71" s="24">
        <f>B71+C71</f>
        <v>592</v>
      </c>
      <c r="E71" s="34">
        <v>57</v>
      </c>
      <c r="F71" s="34">
        <v>46</v>
      </c>
      <c r="G71" s="24">
        <f t="shared" si="40"/>
        <v>103</v>
      </c>
      <c r="H71" s="25">
        <f t="shared" si="27"/>
        <v>0.18566775244299674</v>
      </c>
      <c r="I71" s="25">
        <f t="shared" si="28"/>
        <v>0.16140350877192983</v>
      </c>
      <c r="J71" s="25">
        <f t="shared" si="29"/>
        <v>0.17398648648648649</v>
      </c>
      <c r="K71" s="34">
        <v>191</v>
      </c>
      <c r="L71" s="34">
        <v>182</v>
      </c>
      <c r="M71" s="24">
        <f t="shared" si="41"/>
        <v>373</v>
      </c>
      <c r="N71" s="25">
        <f t="shared" si="30"/>
        <v>0.6221498371335505</v>
      </c>
      <c r="O71" s="25">
        <f t="shared" si="31"/>
        <v>0.6385964912280702</v>
      </c>
      <c r="P71" s="25">
        <f t="shared" si="32"/>
        <v>0.6300675675675675</v>
      </c>
      <c r="Q71" s="34">
        <v>59</v>
      </c>
      <c r="R71" s="34">
        <v>57</v>
      </c>
      <c r="S71" s="24">
        <f t="shared" si="42"/>
        <v>116</v>
      </c>
      <c r="T71" s="25">
        <f t="shared" si="33"/>
        <v>0.19218241042345277</v>
      </c>
      <c r="U71" s="25">
        <f t="shared" si="34"/>
        <v>0.2</v>
      </c>
      <c r="V71" s="58">
        <f t="shared" si="35"/>
        <v>0.19594594594594594</v>
      </c>
      <c r="W71" s="49">
        <v>22</v>
      </c>
      <c r="X71" s="49">
        <v>28</v>
      </c>
      <c r="Y71" s="49">
        <f aca="true" t="shared" si="45" ref="Y71:Y116">W71+X71</f>
        <v>50</v>
      </c>
      <c r="Z71" s="50">
        <f t="shared" si="18"/>
        <v>0.07166123778501629</v>
      </c>
      <c r="AA71" s="50">
        <f t="shared" si="19"/>
        <v>0.09824561403508772</v>
      </c>
      <c r="AB71" s="50">
        <f t="shared" si="20"/>
        <v>0.08445945945945946</v>
      </c>
    </row>
    <row r="72" spans="1:28" s="7" customFormat="1" ht="28.5" customHeight="1">
      <c r="A72" s="22" t="s">
        <v>61</v>
      </c>
      <c r="B72" s="23">
        <f t="shared" si="43"/>
        <v>312</v>
      </c>
      <c r="C72" s="23">
        <f t="shared" si="44"/>
        <v>317</v>
      </c>
      <c r="D72" s="24">
        <f t="shared" si="36"/>
        <v>629</v>
      </c>
      <c r="E72" s="34">
        <v>48</v>
      </c>
      <c r="F72" s="34">
        <v>36</v>
      </c>
      <c r="G72" s="24">
        <f t="shared" si="40"/>
        <v>84</v>
      </c>
      <c r="H72" s="25">
        <f t="shared" si="27"/>
        <v>0.15384615384615385</v>
      </c>
      <c r="I72" s="25">
        <f t="shared" si="28"/>
        <v>0.11356466876971609</v>
      </c>
      <c r="J72" s="25">
        <f t="shared" si="29"/>
        <v>0.13354531001589826</v>
      </c>
      <c r="K72" s="34">
        <v>194</v>
      </c>
      <c r="L72" s="34">
        <v>192</v>
      </c>
      <c r="M72" s="24">
        <f t="shared" si="41"/>
        <v>386</v>
      </c>
      <c r="N72" s="25">
        <f t="shared" si="30"/>
        <v>0.6217948717948718</v>
      </c>
      <c r="O72" s="25">
        <f t="shared" si="31"/>
        <v>0.6056782334384858</v>
      </c>
      <c r="P72" s="25">
        <f t="shared" si="32"/>
        <v>0.6136724960254372</v>
      </c>
      <c r="Q72" s="34">
        <v>70</v>
      </c>
      <c r="R72" s="34">
        <v>89</v>
      </c>
      <c r="S72" s="24">
        <f t="shared" si="42"/>
        <v>159</v>
      </c>
      <c r="T72" s="25">
        <f t="shared" si="33"/>
        <v>0.22435897435897437</v>
      </c>
      <c r="U72" s="25">
        <f t="shared" si="34"/>
        <v>0.2807570977917981</v>
      </c>
      <c r="V72" s="58">
        <f t="shared" si="35"/>
        <v>0.2527821939586645</v>
      </c>
      <c r="W72" s="22">
        <v>29</v>
      </c>
      <c r="X72" s="22">
        <v>44</v>
      </c>
      <c r="Y72" s="22">
        <f t="shared" si="45"/>
        <v>73</v>
      </c>
      <c r="Z72" s="25">
        <f aca="true" t="shared" si="46" ref="Z72:AB116">W72/B72</f>
        <v>0.09294871794871795</v>
      </c>
      <c r="AA72" s="25">
        <f t="shared" si="46"/>
        <v>0.138801261829653</v>
      </c>
      <c r="AB72" s="25">
        <f t="shared" si="46"/>
        <v>0.11605723370429252</v>
      </c>
    </row>
    <row r="73" spans="1:28" s="7" customFormat="1" ht="28.5" customHeight="1">
      <c r="A73" s="26" t="s">
        <v>110</v>
      </c>
      <c r="B73" s="27">
        <f t="shared" si="43"/>
        <v>846</v>
      </c>
      <c r="C73" s="27">
        <f t="shared" si="44"/>
        <v>803</v>
      </c>
      <c r="D73" s="28">
        <f t="shared" si="36"/>
        <v>1649</v>
      </c>
      <c r="E73" s="29">
        <v>185</v>
      </c>
      <c r="F73" s="29">
        <v>162</v>
      </c>
      <c r="G73" s="28">
        <f t="shared" si="40"/>
        <v>347</v>
      </c>
      <c r="H73" s="30">
        <f t="shared" si="27"/>
        <v>0.2186761229314421</v>
      </c>
      <c r="I73" s="30">
        <f t="shared" si="28"/>
        <v>0.20174346201743462</v>
      </c>
      <c r="J73" s="30">
        <f t="shared" si="29"/>
        <v>0.2104305639781686</v>
      </c>
      <c r="K73" s="29">
        <v>517</v>
      </c>
      <c r="L73" s="29">
        <v>487</v>
      </c>
      <c r="M73" s="28">
        <f t="shared" si="41"/>
        <v>1004</v>
      </c>
      <c r="N73" s="30">
        <f t="shared" si="30"/>
        <v>0.6111111111111112</v>
      </c>
      <c r="O73" s="30">
        <f t="shared" si="31"/>
        <v>0.6064757160647571</v>
      </c>
      <c r="P73" s="30">
        <f t="shared" si="32"/>
        <v>0.6088538508186779</v>
      </c>
      <c r="Q73" s="29">
        <v>144</v>
      </c>
      <c r="R73" s="29">
        <v>154</v>
      </c>
      <c r="S73" s="28">
        <f t="shared" si="42"/>
        <v>298</v>
      </c>
      <c r="T73" s="30">
        <f t="shared" si="33"/>
        <v>0.1702127659574468</v>
      </c>
      <c r="U73" s="30">
        <f t="shared" si="34"/>
        <v>0.1917808219178082</v>
      </c>
      <c r="V73" s="59">
        <f t="shared" si="35"/>
        <v>0.18071558520315342</v>
      </c>
      <c r="W73" s="40">
        <v>36</v>
      </c>
      <c r="X73" s="40">
        <v>52</v>
      </c>
      <c r="Y73" s="40">
        <f t="shared" si="45"/>
        <v>88</v>
      </c>
      <c r="Z73" s="43">
        <f t="shared" si="46"/>
        <v>0.0425531914893617</v>
      </c>
      <c r="AA73" s="43">
        <f t="shared" si="46"/>
        <v>0.0647571606475716</v>
      </c>
      <c r="AB73" s="43">
        <f t="shared" si="46"/>
        <v>0.053365676167374164</v>
      </c>
    </row>
    <row r="74" spans="1:28" s="7" customFormat="1" ht="28.5" customHeight="1">
      <c r="A74" s="14" t="s">
        <v>111</v>
      </c>
      <c r="B74" s="15">
        <f t="shared" si="43"/>
        <v>549</v>
      </c>
      <c r="C74" s="15">
        <f t="shared" si="44"/>
        <v>516</v>
      </c>
      <c r="D74" s="16">
        <f t="shared" si="36"/>
        <v>1065</v>
      </c>
      <c r="E74" s="16">
        <v>59</v>
      </c>
      <c r="F74" s="16">
        <v>57</v>
      </c>
      <c r="G74" s="16">
        <f t="shared" si="40"/>
        <v>116</v>
      </c>
      <c r="H74" s="17">
        <f t="shared" si="27"/>
        <v>0.10746812386156648</v>
      </c>
      <c r="I74" s="17">
        <f aca="true" t="shared" si="47" ref="I74:J76">F74/C74</f>
        <v>0.11046511627906977</v>
      </c>
      <c r="J74" s="17">
        <f t="shared" si="47"/>
        <v>0.10892018779342723</v>
      </c>
      <c r="K74" s="16">
        <v>341</v>
      </c>
      <c r="L74" s="16">
        <v>321</v>
      </c>
      <c r="M74" s="16">
        <f t="shared" si="41"/>
        <v>662</v>
      </c>
      <c r="N74" s="17">
        <f aca="true" t="shared" si="48" ref="N74:P76">K74/B74</f>
        <v>0.6211293260473588</v>
      </c>
      <c r="O74" s="17">
        <f t="shared" si="48"/>
        <v>0.622093023255814</v>
      </c>
      <c r="P74" s="17">
        <f t="shared" si="48"/>
        <v>0.6215962441314554</v>
      </c>
      <c r="Q74" s="16">
        <v>149</v>
      </c>
      <c r="R74" s="16">
        <v>138</v>
      </c>
      <c r="S74" s="16">
        <f t="shared" si="42"/>
        <v>287</v>
      </c>
      <c r="T74" s="17">
        <f aca="true" t="shared" si="49" ref="T74:V76">Q74/B74</f>
        <v>0.27140255009107467</v>
      </c>
      <c r="U74" s="17">
        <f t="shared" si="49"/>
        <v>0.26744186046511625</v>
      </c>
      <c r="V74" s="56">
        <f t="shared" si="49"/>
        <v>0.26948356807511736</v>
      </c>
      <c r="W74" s="14">
        <v>37</v>
      </c>
      <c r="X74" s="14">
        <v>43</v>
      </c>
      <c r="Y74" s="14">
        <f t="shared" si="45"/>
        <v>80</v>
      </c>
      <c r="Z74" s="17">
        <f t="shared" si="46"/>
        <v>0.06739526411657559</v>
      </c>
      <c r="AA74" s="17">
        <f t="shared" si="46"/>
        <v>0.08333333333333333</v>
      </c>
      <c r="AB74" s="17">
        <f t="shared" si="46"/>
        <v>0.07511737089201878</v>
      </c>
    </row>
    <row r="75" spans="1:28" s="7" customFormat="1" ht="28.5" customHeight="1">
      <c r="A75" s="31" t="s">
        <v>112</v>
      </c>
      <c r="B75" s="19">
        <f t="shared" si="43"/>
        <v>146</v>
      </c>
      <c r="C75" s="19">
        <f t="shared" si="44"/>
        <v>134</v>
      </c>
      <c r="D75" s="20">
        <f t="shared" si="36"/>
        <v>280</v>
      </c>
      <c r="E75" s="20">
        <v>18</v>
      </c>
      <c r="F75" s="20">
        <v>25</v>
      </c>
      <c r="G75" s="20">
        <f t="shared" si="40"/>
        <v>43</v>
      </c>
      <c r="H75" s="21">
        <f t="shared" si="27"/>
        <v>0.1232876712328767</v>
      </c>
      <c r="I75" s="21">
        <f t="shared" si="47"/>
        <v>0.1865671641791045</v>
      </c>
      <c r="J75" s="21">
        <f t="shared" si="47"/>
        <v>0.15357142857142858</v>
      </c>
      <c r="K75" s="20">
        <v>91</v>
      </c>
      <c r="L75" s="20">
        <v>74</v>
      </c>
      <c r="M75" s="20">
        <f t="shared" si="41"/>
        <v>165</v>
      </c>
      <c r="N75" s="21">
        <f t="shared" si="48"/>
        <v>0.6232876712328768</v>
      </c>
      <c r="O75" s="21">
        <f t="shared" si="48"/>
        <v>0.5522388059701493</v>
      </c>
      <c r="P75" s="21">
        <f t="shared" si="48"/>
        <v>0.5892857142857143</v>
      </c>
      <c r="Q75" s="20">
        <v>37</v>
      </c>
      <c r="R75" s="20">
        <v>35</v>
      </c>
      <c r="S75" s="20">
        <f t="shared" si="42"/>
        <v>72</v>
      </c>
      <c r="T75" s="21">
        <f t="shared" si="49"/>
        <v>0.2534246575342466</v>
      </c>
      <c r="U75" s="21">
        <f t="shared" si="49"/>
        <v>0.26119402985074625</v>
      </c>
      <c r="V75" s="57">
        <f t="shared" si="49"/>
        <v>0.2571428571428571</v>
      </c>
      <c r="W75" s="35">
        <v>10</v>
      </c>
      <c r="X75" s="35">
        <v>11</v>
      </c>
      <c r="Y75" s="35">
        <f t="shared" si="45"/>
        <v>21</v>
      </c>
      <c r="Z75" s="38">
        <f t="shared" si="46"/>
        <v>0.0684931506849315</v>
      </c>
      <c r="AA75" s="38">
        <f t="shared" si="46"/>
        <v>0.08208955223880597</v>
      </c>
      <c r="AB75" s="38">
        <f t="shared" si="46"/>
        <v>0.075</v>
      </c>
    </row>
    <row r="76" spans="1:28" s="7" customFormat="1" ht="28.5" customHeight="1">
      <c r="A76" s="31" t="s">
        <v>113</v>
      </c>
      <c r="B76" s="23">
        <f>B73+B74+B75</f>
        <v>1541</v>
      </c>
      <c r="C76" s="23">
        <f>C73+C74+C75</f>
        <v>1453</v>
      </c>
      <c r="D76" s="24">
        <f>B76+C76</f>
        <v>2994</v>
      </c>
      <c r="E76" s="23">
        <f>E73+E74+E75</f>
        <v>262</v>
      </c>
      <c r="F76" s="23">
        <f>F73+F74+F75</f>
        <v>244</v>
      </c>
      <c r="G76" s="24">
        <f t="shared" si="40"/>
        <v>506</v>
      </c>
      <c r="H76" s="32">
        <f>E76/B76</f>
        <v>0.1700194678780013</v>
      </c>
      <c r="I76" s="32">
        <f t="shared" si="47"/>
        <v>0.16792842395044735</v>
      </c>
      <c r="J76" s="32">
        <f t="shared" si="47"/>
        <v>0.1690046760187041</v>
      </c>
      <c r="K76" s="23">
        <f>K73+K74+K75</f>
        <v>949</v>
      </c>
      <c r="L76" s="23">
        <f>L73+L74+L75</f>
        <v>882</v>
      </c>
      <c r="M76" s="24">
        <f t="shared" si="41"/>
        <v>1831</v>
      </c>
      <c r="N76" s="25">
        <f t="shared" si="48"/>
        <v>0.6158338741077223</v>
      </c>
      <c r="O76" s="25">
        <f t="shared" si="48"/>
        <v>0.6070199587061252</v>
      </c>
      <c r="P76" s="25">
        <f t="shared" si="48"/>
        <v>0.6115564462257849</v>
      </c>
      <c r="Q76" s="23">
        <f>Q73+Q74+Q75</f>
        <v>330</v>
      </c>
      <c r="R76" s="23">
        <f>R73+R74+R75</f>
        <v>327</v>
      </c>
      <c r="S76" s="24">
        <f t="shared" si="42"/>
        <v>657</v>
      </c>
      <c r="T76" s="25">
        <f t="shared" si="49"/>
        <v>0.21414665801427643</v>
      </c>
      <c r="U76" s="25">
        <f t="shared" si="49"/>
        <v>0.22505161734342738</v>
      </c>
      <c r="V76" s="58">
        <f t="shared" si="49"/>
        <v>0.21943887775551102</v>
      </c>
      <c r="W76" s="22">
        <f>W73+W74+W75</f>
        <v>83</v>
      </c>
      <c r="X76" s="22">
        <f>X73+X74+X75</f>
        <v>106</v>
      </c>
      <c r="Y76" s="22">
        <f t="shared" si="45"/>
        <v>189</v>
      </c>
      <c r="Z76" s="25">
        <f t="shared" si="46"/>
        <v>0.05386112913692408</v>
      </c>
      <c r="AA76" s="25">
        <f t="shared" si="46"/>
        <v>0.0729525120440468</v>
      </c>
      <c r="AB76" s="25">
        <f t="shared" si="46"/>
        <v>0.06312625250501001</v>
      </c>
    </row>
    <row r="77" spans="1:28" s="7" customFormat="1" ht="28.5" customHeight="1">
      <c r="A77" s="22" t="s">
        <v>62</v>
      </c>
      <c r="B77" s="23">
        <f t="shared" si="43"/>
        <v>1945</v>
      </c>
      <c r="C77" s="23">
        <f t="shared" si="44"/>
        <v>1865</v>
      </c>
      <c r="D77" s="24">
        <f t="shared" si="36"/>
        <v>3810</v>
      </c>
      <c r="E77" s="34">
        <v>341</v>
      </c>
      <c r="F77" s="34">
        <v>300</v>
      </c>
      <c r="G77" s="24">
        <f t="shared" si="40"/>
        <v>641</v>
      </c>
      <c r="H77" s="25">
        <f aca="true" t="shared" si="50" ref="H77:H105">E77/B77</f>
        <v>0.17532133676092546</v>
      </c>
      <c r="I77" s="25">
        <f aca="true" t="shared" si="51" ref="I77:I105">F77/C77</f>
        <v>0.16085790884718498</v>
      </c>
      <c r="J77" s="25">
        <f aca="true" t="shared" si="52" ref="J77:J105">G77/D77</f>
        <v>0.16824146981627297</v>
      </c>
      <c r="K77" s="34">
        <v>1272</v>
      </c>
      <c r="L77" s="34">
        <v>1153</v>
      </c>
      <c r="M77" s="24">
        <f t="shared" si="41"/>
        <v>2425</v>
      </c>
      <c r="N77" s="25">
        <f aca="true" t="shared" si="53" ref="N77:N105">K77/B77</f>
        <v>0.6539845758354755</v>
      </c>
      <c r="O77" s="25">
        <f aca="true" t="shared" si="54" ref="O77:O105">L77/C77</f>
        <v>0.618230563002681</v>
      </c>
      <c r="P77" s="25">
        <f>M77/D77</f>
        <v>0.636482939632546</v>
      </c>
      <c r="Q77" s="34">
        <v>332</v>
      </c>
      <c r="R77" s="34">
        <v>412</v>
      </c>
      <c r="S77" s="24">
        <f t="shared" si="42"/>
        <v>744</v>
      </c>
      <c r="T77" s="25">
        <f aca="true" t="shared" si="55" ref="T77:T105">Q77/B77</f>
        <v>0.17069408740359898</v>
      </c>
      <c r="U77" s="25">
        <f aca="true" t="shared" si="56" ref="U77:U105">R77/C77</f>
        <v>0.22091152815013404</v>
      </c>
      <c r="V77" s="58">
        <f aca="true" t="shared" si="57" ref="V77:V105">S77/D77</f>
        <v>0.1952755905511811</v>
      </c>
      <c r="W77" s="22">
        <v>101</v>
      </c>
      <c r="X77" s="22">
        <v>158</v>
      </c>
      <c r="Y77" s="22">
        <f t="shared" si="45"/>
        <v>259</v>
      </c>
      <c r="Z77" s="25">
        <f t="shared" si="46"/>
        <v>0.0519280205655527</v>
      </c>
      <c r="AA77" s="25">
        <f t="shared" si="46"/>
        <v>0.08471849865951743</v>
      </c>
      <c r="AB77" s="25">
        <f t="shared" si="46"/>
        <v>0.06797900262467192</v>
      </c>
    </row>
    <row r="78" spans="1:28" s="7" customFormat="1" ht="28.5" customHeight="1">
      <c r="A78" s="26" t="s">
        <v>94</v>
      </c>
      <c r="B78" s="27">
        <f aca="true" t="shared" si="58" ref="B78:C80">E78+K78+Q78</f>
        <v>280</v>
      </c>
      <c r="C78" s="27">
        <f t="shared" si="58"/>
        <v>293</v>
      </c>
      <c r="D78" s="28">
        <f>B78+C78</f>
        <v>573</v>
      </c>
      <c r="E78" s="29">
        <v>50</v>
      </c>
      <c r="F78" s="29">
        <v>57</v>
      </c>
      <c r="G78" s="28">
        <f t="shared" si="40"/>
        <v>107</v>
      </c>
      <c r="H78" s="30">
        <f aca="true" t="shared" si="59" ref="H78:J80">E78/B78</f>
        <v>0.17857142857142858</v>
      </c>
      <c r="I78" s="30">
        <f t="shared" si="59"/>
        <v>0.1945392491467577</v>
      </c>
      <c r="J78" s="30">
        <f t="shared" si="59"/>
        <v>0.18673647469458987</v>
      </c>
      <c r="K78" s="29">
        <v>187</v>
      </c>
      <c r="L78" s="29">
        <v>193</v>
      </c>
      <c r="M78" s="28">
        <f t="shared" si="41"/>
        <v>380</v>
      </c>
      <c r="N78" s="30">
        <f aca="true" t="shared" si="60" ref="N78:O80">K78/B78</f>
        <v>0.6678571428571428</v>
      </c>
      <c r="O78" s="30">
        <f t="shared" si="60"/>
        <v>0.658703071672355</v>
      </c>
      <c r="P78" s="30">
        <f>M78/D78</f>
        <v>0.6631762652705061</v>
      </c>
      <c r="Q78" s="29">
        <v>43</v>
      </c>
      <c r="R78" s="29">
        <v>43</v>
      </c>
      <c r="S78" s="28">
        <f t="shared" si="42"/>
        <v>86</v>
      </c>
      <c r="T78" s="30">
        <f aca="true" t="shared" si="61" ref="T78:V80">Q78/B78</f>
        <v>0.15357142857142858</v>
      </c>
      <c r="U78" s="30">
        <f t="shared" si="61"/>
        <v>0.14675767918088736</v>
      </c>
      <c r="V78" s="59">
        <f t="shared" si="61"/>
        <v>0.15008726003490402</v>
      </c>
      <c r="W78" s="40">
        <v>10</v>
      </c>
      <c r="X78" s="40">
        <v>19</v>
      </c>
      <c r="Y78" s="40">
        <f t="shared" si="45"/>
        <v>29</v>
      </c>
      <c r="Z78" s="43">
        <f t="shared" si="46"/>
        <v>0.03571428571428571</v>
      </c>
      <c r="AA78" s="43">
        <f t="shared" si="46"/>
        <v>0.06484641638225255</v>
      </c>
      <c r="AB78" s="43">
        <f t="shared" si="46"/>
        <v>0.0506108202443281</v>
      </c>
    </row>
    <row r="79" spans="1:28" s="7" customFormat="1" ht="28.5" customHeight="1">
      <c r="A79" s="14" t="s">
        <v>95</v>
      </c>
      <c r="B79" s="15">
        <f t="shared" si="58"/>
        <v>463</v>
      </c>
      <c r="C79" s="15">
        <f t="shared" si="58"/>
        <v>437</v>
      </c>
      <c r="D79" s="16">
        <f>B79+C79</f>
        <v>900</v>
      </c>
      <c r="E79" s="16">
        <v>71</v>
      </c>
      <c r="F79" s="16">
        <v>57</v>
      </c>
      <c r="G79" s="16">
        <f t="shared" si="40"/>
        <v>128</v>
      </c>
      <c r="H79" s="17">
        <f t="shared" si="59"/>
        <v>0.15334773218142547</v>
      </c>
      <c r="I79" s="17">
        <f t="shared" si="59"/>
        <v>0.13043478260869565</v>
      </c>
      <c r="J79" s="17">
        <f t="shared" si="59"/>
        <v>0.14222222222222222</v>
      </c>
      <c r="K79" s="16">
        <v>300</v>
      </c>
      <c r="L79" s="16">
        <v>283</v>
      </c>
      <c r="M79" s="16">
        <f t="shared" si="41"/>
        <v>583</v>
      </c>
      <c r="N79" s="17">
        <f t="shared" si="60"/>
        <v>0.6479481641468683</v>
      </c>
      <c r="O79" s="17">
        <f t="shared" si="60"/>
        <v>0.6475972540045767</v>
      </c>
      <c r="P79" s="17">
        <f>M79/D79</f>
        <v>0.6477777777777778</v>
      </c>
      <c r="Q79" s="16">
        <v>92</v>
      </c>
      <c r="R79" s="16">
        <v>97</v>
      </c>
      <c r="S79" s="16">
        <f t="shared" si="42"/>
        <v>189</v>
      </c>
      <c r="T79" s="17">
        <f t="shared" si="61"/>
        <v>0.19870410367170627</v>
      </c>
      <c r="U79" s="17">
        <f t="shared" si="61"/>
        <v>0.2219679633867277</v>
      </c>
      <c r="V79" s="56">
        <f t="shared" si="61"/>
        <v>0.21</v>
      </c>
      <c r="W79" s="14">
        <v>26</v>
      </c>
      <c r="X79" s="14">
        <v>39</v>
      </c>
      <c r="Y79" s="14">
        <f t="shared" si="45"/>
        <v>65</v>
      </c>
      <c r="Z79" s="17">
        <f t="shared" si="46"/>
        <v>0.056155507559395246</v>
      </c>
      <c r="AA79" s="17">
        <f t="shared" si="46"/>
        <v>0.08924485125858124</v>
      </c>
      <c r="AB79" s="17">
        <f t="shared" si="46"/>
        <v>0.07222222222222222</v>
      </c>
    </row>
    <row r="80" spans="1:28" s="7" customFormat="1" ht="28.5" customHeight="1">
      <c r="A80" s="31" t="s">
        <v>96</v>
      </c>
      <c r="B80" s="23">
        <f t="shared" si="58"/>
        <v>681</v>
      </c>
      <c r="C80" s="23">
        <f t="shared" si="58"/>
        <v>630</v>
      </c>
      <c r="D80" s="24">
        <f>B80+C80</f>
        <v>1311</v>
      </c>
      <c r="E80" s="24">
        <v>107</v>
      </c>
      <c r="F80" s="24">
        <v>108</v>
      </c>
      <c r="G80" s="24">
        <f t="shared" si="40"/>
        <v>215</v>
      </c>
      <c r="H80" s="32">
        <f t="shared" si="59"/>
        <v>0.15712187958883994</v>
      </c>
      <c r="I80" s="32">
        <f t="shared" si="59"/>
        <v>0.17142857142857143</v>
      </c>
      <c r="J80" s="32">
        <f t="shared" si="59"/>
        <v>0.16399694889397406</v>
      </c>
      <c r="K80" s="24">
        <v>471</v>
      </c>
      <c r="L80" s="24">
        <v>398</v>
      </c>
      <c r="M80" s="24">
        <f t="shared" si="41"/>
        <v>869</v>
      </c>
      <c r="N80" s="32">
        <f t="shared" si="60"/>
        <v>0.6916299559471366</v>
      </c>
      <c r="O80" s="32">
        <f t="shared" si="60"/>
        <v>0.6317460317460317</v>
      </c>
      <c r="P80" s="32">
        <f>M80/D80</f>
        <v>0.6628527841342486</v>
      </c>
      <c r="Q80" s="24">
        <v>103</v>
      </c>
      <c r="R80" s="24">
        <v>124</v>
      </c>
      <c r="S80" s="24">
        <f t="shared" si="42"/>
        <v>227</v>
      </c>
      <c r="T80" s="32">
        <f t="shared" si="61"/>
        <v>0.1512481644640235</v>
      </c>
      <c r="U80" s="32">
        <f t="shared" si="61"/>
        <v>0.19682539682539682</v>
      </c>
      <c r="V80" s="60">
        <f t="shared" si="61"/>
        <v>0.17315026697177727</v>
      </c>
      <c r="W80" s="35">
        <v>29</v>
      </c>
      <c r="X80" s="35">
        <v>43</v>
      </c>
      <c r="Y80" s="35">
        <f t="shared" si="45"/>
        <v>72</v>
      </c>
      <c r="Z80" s="38">
        <f t="shared" si="46"/>
        <v>0.042584434654919234</v>
      </c>
      <c r="AA80" s="38">
        <f t="shared" si="46"/>
        <v>0.06825396825396825</v>
      </c>
      <c r="AB80" s="38">
        <f t="shared" si="46"/>
        <v>0.05491990846681922</v>
      </c>
    </row>
    <row r="81" spans="1:28" s="7" customFormat="1" ht="28.5" customHeight="1">
      <c r="A81" s="22" t="s">
        <v>103</v>
      </c>
      <c r="B81" s="23">
        <f>B78+B79+B80</f>
        <v>1424</v>
      </c>
      <c r="C81" s="23">
        <f>C78+C79+C80</f>
        <v>1360</v>
      </c>
      <c r="D81" s="24">
        <f t="shared" si="36"/>
        <v>2784</v>
      </c>
      <c r="E81" s="34">
        <f>E78+E79+E80</f>
        <v>228</v>
      </c>
      <c r="F81" s="34">
        <f>F78+F79+F80</f>
        <v>222</v>
      </c>
      <c r="G81" s="24">
        <f t="shared" si="40"/>
        <v>450</v>
      </c>
      <c r="H81" s="25">
        <f>E81/B81</f>
        <v>0.1601123595505618</v>
      </c>
      <c r="I81" s="25">
        <f t="shared" si="51"/>
        <v>0.16323529411764706</v>
      </c>
      <c r="J81" s="25">
        <f t="shared" si="52"/>
        <v>0.16163793103448276</v>
      </c>
      <c r="K81" s="34">
        <f>K78+K79+K80</f>
        <v>958</v>
      </c>
      <c r="L81" s="34">
        <f>L78+L79+L80</f>
        <v>874</v>
      </c>
      <c r="M81" s="24">
        <f t="shared" si="41"/>
        <v>1832</v>
      </c>
      <c r="N81" s="25">
        <f t="shared" si="53"/>
        <v>0.672752808988764</v>
      </c>
      <c r="O81" s="25">
        <f t="shared" si="54"/>
        <v>0.6426470588235295</v>
      </c>
      <c r="P81" s="25">
        <f aca="true" t="shared" si="62" ref="P81:P105">M81/D81</f>
        <v>0.6580459770114943</v>
      </c>
      <c r="Q81" s="34">
        <f>Q78+Q79+Q80</f>
        <v>238</v>
      </c>
      <c r="R81" s="34">
        <f>R78+R79+R80</f>
        <v>264</v>
      </c>
      <c r="S81" s="24">
        <f t="shared" si="42"/>
        <v>502</v>
      </c>
      <c r="T81" s="25">
        <f t="shared" si="55"/>
        <v>0.16713483146067415</v>
      </c>
      <c r="U81" s="25">
        <f t="shared" si="56"/>
        <v>0.19411764705882353</v>
      </c>
      <c r="V81" s="58">
        <f t="shared" si="57"/>
        <v>0.18031609195402298</v>
      </c>
      <c r="W81" s="22">
        <f>W78+W79+W80</f>
        <v>65</v>
      </c>
      <c r="X81" s="22">
        <f>X78+X79+X80</f>
        <v>101</v>
      </c>
      <c r="Y81" s="22">
        <f t="shared" si="45"/>
        <v>166</v>
      </c>
      <c r="Z81" s="25">
        <f t="shared" si="46"/>
        <v>0.04564606741573034</v>
      </c>
      <c r="AA81" s="25">
        <f t="shared" si="46"/>
        <v>0.07426470588235294</v>
      </c>
      <c r="AB81" s="25">
        <f t="shared" si="46"/>
        <v>0.05962643678160919</v>
      </c>
    </row>
    <row r="82" spans="1:28" s="7" customFormat="1" ht="28.5" customHeight="1">
      <c r="A82" s="22" t="s">
        <v>63</v>
      </c>
      <c r="B82" s="23">
        <f t="shared" si="43"/>
        <v>128</v>
      </c>
      <c r="C82" s="23">
        <f t="shared" si="44"/>
        <v>136</v>
      </c>
      <c r="D82" s="24">
        <f aca="true" t="shared" si="63" ref="D82:D105">B82+C82</f>
        <v>264</v>
      </c>
      <c r="E82" s="34">
        <v>25</v>
      </c>
      <c r="F82" s="34">
        <v>19</v>
      </c>
      <c r="G82" s="24">
        <f t="shared" si="40"/>
        <v>44</v>
      </c>
      <c r="H82" s="25">
        <f t="shared" si="50"/>
        <v>0.1953125</v>
      </c>
      <c r="I82" s="25">
        <f t="shared" si="51"/>
        <v>0.13970588235294118</v>
      </c>
      <c r="J82" s="25">
        <f t="shared" si="52"/>
        <v>0.16666666666666666</v>
      </c>
      <c r="K82" s="34">
        <v>69</v>
      </c>
      <c r="L82" s="34">
        <v>73</v>
      </c>
      <c r="M82" s="24">
        <f t="shared" si="41"/>
        <v>142</v>
      </c>
      <c r="N82" s="25">
        <f t="shared" si="53"/>
        <v>0.5390625</v>
      </c>
      <c r="O82" s="25">
        <f t="shared" si="54"/>
        <v>0.5367647058823529</v>
      </c>
      <c r="P82" s="25">
        <f t="shared" si="62"/>
        <v>0.5378787878787878</v>
      </c>
      <c r="Q82" s="34">
        <v>34</v>
      </c>
      <c r="R82" s="34">
        <v>44</v>
      </c>
      <c r="S82" s="24">
        <f t="shared" si="42"/>
        <v>78</v>
      </c>
      <c r="T82" s="25">
        <f t="shared" si="55"/>
        <v>0.265625</v>
      </c>
      <c r="U82" s="25">
        <f t="shared" si="56"/>
        <v>0.3235294117647059</v>
      </c>
      <c r="V82" s="58">
        <f t="shared" si="57"/>
        <v>0.29545454545454547</v>
      </c>
      <c r="W82" s="49">
        <v>12</v>
      </c>
      <c r="X82" s="49">
        <v>25</v>
      </c>
      <c r="Y82" s="49">
        <f t="shared" si="45"/>
        <v>37</v>
      </c>
      <c r="Z82" s="50">
        <f t="shared" si="46"/>
        <v>0.09375</v>
      </c>
      <c r="AA82" s="50">
        <f t="shared" si="46"/>
        <v>0.18382352941176472</v>
      </c>
      <c r="AB82" s="50">
        <f t="shared" si="46"/>
        <v>0.14015151515151514</v>
      </c>
    </row>
    <row r="83" spans="1:28" s="7" customFormat="1" ht="28.5" customHeight="1">
      <c r="A83" s="22" t="s">
        <v>64</v>
      </c>
      <c r="B83" s="44">
        <f t="shared" si="43"/>
        <v>1129</v>
      </c>
      <c r="C83" s="44">
        <f t="shared" si="44"/>
        <v>1138</v>
      </c>
      <c r="D83" s="34">
        <f t="shared" si="63"/>
        <v>2267</v>
      </c>
      <c r="E83" s="34">
        <v>118</v>
      </c>
      <c r="F83" s="34">
        <v>131</v>
      </c>
      <c r="G83" s="34">
        <f t="shared" si="40"/>
        <v>249</v>
      </c>
      <c r="H83" s="25">
        <f t="shared" si="50"/>
        <v>0.10451727192205491</v>
      </c>
      <c r="I83" s="25">
        <f t="shared" si="51"/>
        <v>0.11511423550087874</v>
      </c>
      <c r="J83" s="25">
        <f t="shared" si="52"/>
        <v>0.10983678870754301</v>
      </c>
      <c r="K83" s="34">
        <v>713</v>
      </c>
      <c r="L83" s="34">
        <v>668</v>
      </c>
      <c r="M83" s="34">
        <f t="shared" si="41"/>
        <v>1381</v>
      </c>
      <c r="N83" s="25">
        <f t="shared" si="53"/>
        <v>0.6315323294951284</v>
      </c>
      <c r="O83" s="25">
        <f t="shared" si="54"/>
        <v>0.5869947275922671</v>
      </c>
      <c r="P83" s="25">
        <f t="shared" si="62"/>
        <v>0.6091751213056903</v>
      </c>
      <c r="Q83" s="34">
        <v>298</v>
      </c>
      <c r="R83" s="34">
        <v>339</v>
      </c>
      <c r="S83" s="34">
        <f t="shared" si="42"/>
        <v>637</v>
      </c>
      <c r="T83" s="25">
        <f t="shared" si="55"/>
        <v>0.26395039858281666</v>
      </c>
      <c r="U83" s="25">
        <f t="shared" si="56"/>
        <v>0.29789103690685415</v>
      </c>
      <c r="V83" s="58">
        <f t="shared" si="57"/>
        <v>0.28098808998676666</v>
      </c>
      <c r="W83" s="22">
        <v>112</v>
      </c>
      <c r="X83" s="22">
        <v>147</v>
      </c>
      <c r="Y83" s="22">
        <f t="shared" si="45"/>
        <v>259</v>
      </c>
      <c r="Z83" s="25">
        <f t="shared" si="46"/>
        <v>0.09920283436669619</v>
      </c>
      <c r="AA83" s="25">
        <f t="shared" si="46"/>
        <v>0.12917398945518455</v>
      </c>
      <c r="AB83" s="25">
        <f t="shared" si="46"/>
        <v>0.11424790471989413</v>
      </c>
    </row>
    <row r="84" spans="1:28" s="7" customFormat="1" ht="28.5" customHeight="1">
      <c r="A84" s="40" t="s">
        <v>65</v>
      </c>
      <c r="B84" s="41">
        <f t="shared" si="43"/>
        <v>97</v>
      </c>
      <c r="C84" s="41">
        <f t="shared" si="44"/>
        <v>93</v>
      </c>
      <c r="D84" s="42">
        <f t="shared" si="63"/>
        <v>190</v>
      </c>
      <c r="E84" s="42">
        <v>14</v>
      </c>
      <c r="F84" s="42">
        <v>11</v>
      </c>
      <c r="G84" s="42">
        <f t="shared" si="40"/>
        <v>25</v>
      </c>
      <c r="H84" s="43">
        <f t="shared" si="50"/>
        <v>0.14432989690721648</v>
      </c>
      <c r="I84" s="43">
        <f t="shared" si="51"/>
        <v>0.11827956989247312</v>
      </c>
      <c r="J84" s="43">
        <f t="shared" si="52"/>
        <v>0.13157894736842105</v>
      </c>
      <c r="K84" s="42">
        <v>54</v>
      </c>
      <c r="L84" s="42">
        <v>57</v>
      </c>
      <c r="M84" s="42">
        <f t="shared" si="41"/>
        <v>111</v>
      </c>
      <c r="N84" s="43">
        <f t="shared" si="53"/>
        <v>0.5567010309278351</v>
      </c>
      <c r="O84" s="43">
        <f t="shared" si="54"/>
        <v>0.6129032258064516</v>
      </c>
      <c r="P84" s="43">
        <f t="shared" si="62"/>
        <v>0.5842105263157895</v>
      </c>
      <c r="Q84" s="42">
        <v>29</v>
      </c>
      <c r="R84" s="42">
        <v>25</v>
      </c>
      <c r="S84" s="42">
        <f t="shared" si="42"/>
        <v>54</v>
      </c>
      <c r="T84" s="43">
        <f t="shared" si="55"/>
        <v>0.29896907216494845</v>
      </c>
      <c r="U84" s="43">
        <f t="shared" si="56"/>
        <v>0.26881720430107525</v>
      </c>
      <c r="V84" s="64">
        <f t="shared" si="57"/>
        <v>0.28421052631578947</v>
      </c>
      <c r="W84" s="40">
        <v>7</v>
      </c>
      <c r="X84" s="40">
        <v>7</v>
      </c>
      <c r="Y84" s="40">
        <f t="shared" si="45"/>
        <v>14</v>
      </c>
      <c r="Z84" s="43">
        <f t="shared" si="46"/>
        <v>0.07216494845360824</v>
      </c>
      <c r="AA84" s="43">
        <f t="shared" si="46"/>
        <v>0.07526881720430108</v>
      </c>
      <c r="AB84" s="43">
        <f t="shared" si="46"/>
        <v>0.07368421052631578</v>
      </c>
    </row>
    <row r="85" spans="1:28" s="7" customFormat="1" ht="28.5" customHeight="1">
      <c r="A85" s="14" t="s">
        <v>66</v>
      </c>
      <c r="B85" s="15">
        <f t="shared" si="43"/>
        <v>766</v>
      </c>
      <c r="C85" s="15">
        <f t="shared" si="44"/>
        <v>751</v>
      </c>
      <c r="D85" s="16">
        <f t="shared" si="63"/>
        <v>1517</v>
      </c>
      <c r="E85" s="16">
        <v>98</v>
      </c>
      <c r="F85" s="16">
        <v>121</v>
      </c>
      <c r="G85" s="16">
        <f t="shared" si="40"/>
        <v>219</v>
      </c>
      <c r="H85" s="17">
        <f t="shared" si="50"/>
        <v>0.1279373368146214</v>
      </c>
      <c r="I85" s="17">
        <f t="shared" si="51"/>
        <v>0.1611185086551265</v>
      </c>
      <c r="J85" s="17">
        <f t="shared" si="52"/>
        <v>0.14436387607119314</v>
      </c>
      <c r="K85" s="16">
        <v>498</v>
      </c>
      <c r="L85" s="16">
        <v>435</v>
      </c>
      <c r="M85" s="16">
        <f t="shared" si="41"/>
        <v>933</v>
      </c>
      <c r="N85" s="17">
        <f t="shared" si="53"/>
        <v>0.6501305483028721</v>
      </c>
      <c r="O85" s="17">
        <f t="shared" si="54"/>
        <v>0.5792276964047937</v>
      </c>
      <c r="P85" s="17">
        <f t="shared" si="62"/>
        <v>0.6150296638101516</v>
      </c>
      <c r="Q85" s="16">
        <v>170</v>
      </c>
      <c r="R85" s="16">
        <v>195</v>
      </c>
      <c r="S85" s="16">
        <f t="shared" si="42"/>
        <v>365</v>
      </c>
      <c r="T85" s="17">
        <f t="shared" si="55"/>
        <v>0.22193211488250653</v>
      </c>
      <c r="U85" s="17">
        <f t="shared" si="56"/>
        <v>0.2596537949400799</v>
      </c>
      <c r="V85" s="56">
        <f t="shared" si="57"/>
        <v>0.24060646011865525</v>
      </c>
      <c r="W85" s="14">
        <v>64</v>
      </c>
      <c r="X85" s="14">
        <v>88</v>
      </c>
      <c r="Y85" s="14">
        <f t="shared" si="45"/>
        <v>152</v>
      </c>
      <c r="Z85" s="17">
        <f t="shared" si="46"/>
        <v>0.0835509138381201</v>
      </c>
      <c r="AA85" s="17">
        <f t="shared" si="46"/>
        <v>0.11717709720372836</v>
      </c>
      <c r="AB85" s="17">
        <f t="shared" si="46"/>
        <v>0.1001977587343441</v>
      </c>
    </row>
    <row r="86" spans="1:28" s="7" customFormat="1" ht="28.5" customHeight="1">
      <c r="A86" s="14" t="s">
        <v>67</v>
      </c>
      <c r="B86" s="15">
        <f t="shared" si="43"/>
        <v>563</v>
      </c>
      <c r="C86" s="15">
        <f t="shared" si="44"/>
        <v>541</v>
      </c>
      <c r="D86" s="16">
        <f t="shared" si="63"/>
        <v>1104</v>
      </c>
      <c r="E86" s="16">
        <v>98</v>
      </c>
      <c r="F86" s="16">
        <v>103</v>
      </c>
      <c r="G86" s="16">
        <f t="shared" si="40"/>
        <v>201</v>
      </c>
      <c r="H86" s="17">
        <f t="shared" si="50"/>
        <v>0.17406749555950266</v>
      </c>
      <c r="I86" s="17">
        <f t="shared" si="51"/>
        <v>0.19038817005545286</v>
      </c>
      <c r="J86" s="17">
        <f t="shared" si="52"/>
        <v>0.18206521739130435</v>
      </c>
      <c r="K86" s="16">
        <v>363</v>
      </c>
      <c r="L86" s="16">
        <v>322</v>
      </c>
      <c r="M86" s="16">
        <f t="shared" si="41"/>
        <v>685</v>
      </c>
      <c r="N86" s="17">
        <f t="shared" si="53"/>
        <v>0.6447602131438721</v>
      </c>
      <c r="O86" s="17">
        <f t="shared" si="54"/>
        <v>0.5951940850277264</v>
      </c>
      <c r="P86" s="17">
        <f t="shared" si="62"/>
        <v>0.6204710144927537</v>
      </c>
      <c r="Q86" s="16">
        <v>102</v>
      </c>
      <c r="R86" s="16">
        <v>116</v>
      </c>
      <c r="S86" s="16">
        <f t="shared" si="42"/>
        <v>218</v>
      </c>
      <c r="T86" s="17">
        <f t="shared" si="55"/>
        <v>0.1811722912966252</v>
      </c>
      <c r="U86" s="17">
        <f t="shared" si="56"/>
        <v>0.2144177449168207</v>
      </c>
      <c r="V86" s="56">
        <f t="shared" si="57"/>
        <v>0.19746376811594202</v>
      </c>
      <c r="W86" s="14">
        <v>21</v>
      </c>
      <c r="X86" s="14">
        <v>34</v>
      </c>
      <c r="Y86" s="14">
        <f t="shared" si="45"/>
        <v>55</v>
      </c>
      <c r="Z86" s="17">
        <f t="shared" si="46"/>
        <v>0.037300177619893425</v>
      </c>
      <c r="AA86" s="17">
        <f t="shared" si="46"/>
        <v>0.06284658040665435</v>
      </c>
      <c r="AB86" s="17">
        <f t="shared" si="46"/>
        <v>0.049818840579710144</v>
      </c>
    </row>
    <row r="87" spans="1:28" s="7" customFormat="1" ht="28.5" customHeight="1">
      <c r="A87" s="14" t="s">
        <v>68</v>
      </c>
      <c r="B87" s="15">
        <f t="shared" si="43"/>
        <v>614</v>
      </c>
      <c r="C87" s="15">
        <f t="shared" si="44"/>
        <v>550</v>
      </c>
      <c r="D87" s="16">
        <f t="shared" si="63"/>
        <v>1164</v>
      </c>
      <c r="E87" s="16">
        <v>91</v>
      </c>
      <c r="F87" s="16">
        <v>65</v>
      </c>
      <c r="G87" s="16">
        <f t="shared" si="40"/>
        <v>156</v>
      </c>
      <c r="H87" s="17">
        <f t="shared" si="50"/>
        <v>0.1482084690553746</v>
      </c>
      <c r="I87" s="17">
        <f t="shared" si="51"/>
        <v>0.11818181818181818</v>
      </c>
      <c r="J87" s="17">
        <f t="shared" si="52"/>
        <v>0.13402061855670103</v>
      </c>
      <c r="K87" s="16">
        <v>381</v>
      </c>
      <c r="L87" s="16">
        <v>311</v>
      </c>
      <c r="M87" s="16">
        <f t="shared" si="41"/>
        <v>692</v>
      </c>
      <c r="N87" s="17">
        <f t="shared" si="53"/>
        <v>0.6205211726384365</v>
      </c>
      <c r="O87" s="17">
        <f t="shared" si="54"/>
        <v>0.5654545454545454</v>
      </c>
      <c r="P87" s="17">
        <f t="shared" si="62"/>
        <v>0.5945017182130584</v>
      </c>
      <c r="Q87" s="16">
        <v>142</v>
      </c>
      <c r="R87" s="16">
        <v>174</v>
      </c>
      <c r="S87" s="16">
        <f t="shared" si="42"/>
        <v>316</v>
      </c>
      <c r="T87" s="17">
        <f t="shared" si="55"/>
        <v>0.23127035830618892</v>
      </c>
      <c r="U87" s="17">
        <f t="shared" si="56"/>
        <v>0.31636363636363635</v>
      </c>
      <c r="V87" s="56">
        <f t="shared" si="57"/>
        <v>0.27147766323024053</v>
      </c>
      <c r="W87" s="14">
        <v>50</v>
      </c>
      <c r="X87" s="14">
        <v>77</v>
      </c>
      <c r="Y87" s="14">
        <f t="shared" si="45"/>
        <v>127</v>
      </c>
      <c r="Z87" s="17">
        <f t="shared" si="46"/>
        <v>0.08143322475570032</v>
      </c>
      <c r="AA87" s="17">
        <f t="shared" si="46"/>
        <v>0.14</v>
      </c>
      <c r="AB87" s="17">
        <f t="shared" si="46"/>
        <v>0.109106529209622</v>
      </c>
    </row>
    <row r="88" spans="1:28" s="7" customFormat="1" ht="28.5" customHeight="1">
      <c r="A88" s="14" t="s">
        <v>69</v>
      </c>
      <c r="B88" s="15">
        <f t="shared" si="43"/>
        <v>413</v>
      </c>
      <c r="C88" s="15">
        <f t="shared" si="44"/>
        <v>395</v>
      </c>
      <c r="D88" s="16">
        <f t="shared" si="63"/>
        <v>808</v>
      </c>
      <c r="E88" s="16">
        <v>56</v>
      </c>
      <c r="F88" s="16">
        <v>71</v>
      </c>
      <c r="G88" s="16">
        <f t="shared" si="40"/>
        <v>127</v>
      </c>
      <c r="H88" s="17">
        <f t="shared" si="50"/>
        <v>0.13559322033898305</v>
      </c>
      <c r="I88" s="17">
        <f t="shared" si="51"/>
        <v>0.17974683544303796</v>
      </c>
      <c r="J88" s="17">
        <f t="shared" si="52"/>
        <v>0.15717821782178218</v>
      </c>
      <c r="K88" s="16">
        <v>273</v>
      </c>
      <c r="L88" s="16">
        <v>237</v>
      </c>
      <c r="M88" s="16">
        <f t="shared" si="41"/>
        <v>510</v>
      </c>
      <c r="N88" s="17">
        <f t="shared" si="53"/>
        <v>0.6610169491525424</v>
      </c>
      <c r="O88" s="17">
        <f t="shared" si="54"/>
        <v>0.6</v>
      </c>
      <c r="P88" s="17">
        <f t="shared" si="62"/>
        <v>0.6311881188118812</v>
      </c>
      <c r="Q88" s="16">
        <v>84</v>
      </c>
      <c r="R88" s="16">
        <v>87</v>
      </c>
      <c r="S88" s="16">
        <f t="shared" si="42"/>
        <v>171</v>
      </c>
      <c r="T88" s="17">
        <f t="shared" si="55"/>
        <v>0.2033898305084746</v>
      </c>
      <c r="U88" s="17">
        <f t="shared" si="56"/>
        <v>0.22025316455696203</v>
      </c>
      <c r="V88" s="56">
        <f t="shared" si="57"/>
        <v>0.21163366336633663</v>
      </c>
      <c r="W88" s="14">
        <v>30</v>
      </c>
      <c r="X88" s="14">
        <v>32</v>
      </c>
      <c r="Y88" s="14">
        <f t="shared" si="45"/>
        <v>62</v>
      </c>
      <c r="Z88" s="17">
        <f t="shared" si="46"/>
        <v>0.07263922518159806</v>
      </c>
      <c r="AA88" s="17">
        <f t="shared" si="46"/>
        <v>0.0810126582278481</v>
      </c>
      <c r="AB88" s="17">
        <f t="shared" si="46"/>
        <v>0.07673267326732673</v>
      </c>
    </row>
    <row r="89" spans="1:28" s="7" customFormat="1" ht="28.5" customHeight="1">
      <c r="A89" s="31" t="s">
        <v>70</v>
      </c>
      <c r="B89" s="23">
        <f t="shared" si="43"/>
        <v>248</v>
      </c>
      <c r="C89" s="23">
        <f t="shared" si="44"/>
        <v>202</v>
      </c>
      <c r="D89" s="24">
        <f t="shared" si="63"/>
        <v>450</v>
      </c>
      <c r="E89" s="24">
        <v>25</v>
      </c>
      <c r="F89" s="24">
        <v>15</v>
      </c>
      <c r="G89" s="24">
        <f t="shared" si="40"/>
        <v>40</v>
      </c>
      <c r="H89" s="32">
        <f t="shared" si="50"/>
        <v>0.10080645161290322</v>
      </c>
      <c r="I89" s="32">
        <f t="shared" si="51"/>
        <v>0.07425742574257425</v>
      </c>
      <c r="J89" s="32">
        <f t="shared" si="52"/>
        <v>0.08888888888888889</v>
      </c>
      <c r="K89" s="24">
        <v>159</v>
      </c>
      <c r="L89" s="24">
        <v>116</v>
      </c>
      <c r="M89" s="24">
        <f t="shared" si="41"/>
        <v>275</v>
      </c>
      <c r="N89" s="32">
        <f t="shared" si="53"/>
        <v>0.6411290322580645</v>
      </c>
      <c r="O89" s="32">
        <f t="shared" si="54"/>
        <v>0.5742574257425742</v>
      </c>
      <c r="P89" s="32">
        <f t="shared" si="62"/>
        <v>0.6111111111111112</v>
      </c>
      <c r="Q89" s="24">
        <v>64</v>
      </c>
      <c r="R89" s="24">
        <v>71</v>
      </c>
      <c r="S89" s="24">
        <f t="shared" si="42"/>
        <v>135</v>
      </c>
      <c r="T89" s="32">
        <f t="shared" si="55"/>
        <v>0.25806451612903225</v>
      </c>
      <c r="U89" s="32">
        <f t="shared" si="56"/>
        <v>0.35148514851485146</v>
      </c>
      <c r="V89" s="60">
        <f t="shared" si="57"/>
        <v>0.3</v>
      </c>
      <c r="W89" s="35">
        <v>27</v>
      </c>
      <c r="X89" s="35">
        <v>35</v>
      </c>
      <c r="Y89" s="35">
        <f t="shared" si="45"/>
        <v>62</v>
      </c>
      <c r="Z89" s="38">
        <f t="shared" si="46"/>
        <v>0.10887096774193548</v>
      </c>
      <c r="AA89" s="38">
        <f t="shared" si="46"/>
        <v>0.17326732673267325</v>
      </c>
      <c r="AB89" s="38">
        <f t="shared" si="46"/>
        <v>0.13777777777777778</v>
      </c>
    </row>
    <row r="90" spans="1:28" s="7" customFormat="1" ht="28.5" customHeight="1">
      <c r="A90" s="22" t="s">
        <v>106</v>
      </c>
      <c r="B90" s="34">
        <f>B84+B85+B86+B87+B88+B89</f>
        <v>2701</v>
      </c>
      <c r="C90" s="34">
        <f>C84+C85+C86+C87+C88+C89</f>
        <v>2532</v>
      </c>
      <c r="D90" s="34">
        <f t="shared" si="63"/>
        <v>5233</v>
      </c>
      <c r="E90" s="34">
        <f>E84+E85+E86+E87+E88+E89</f>
        <v>382</v>
      </c>
      <c r="F90" s="34">
        <f>F84+F85+F86+F87+F88+F89</f>
        <v>386</v>
      </c>
      <c r="G90" s="34">
        <f t="shared" si="40"/>
        <v>768</v>
      </c>
      <c r="H90" s="25">
        <f>E90/B90</f>
        <v>0.14142910033320993</v>
      </c>
      <c r="I90" s="25">
        <f t="shared" si="51"/>
        <v>0.1524486571879937</v>
      </c>
      <c r="J90" s="25">
        <f t="shared" si="52"/>
        <v>0.14676094018727306</v>
      </c>
      <c r="K90" s="34">
        <f>K84+K85+K86+K87+K88+K89</f>
        <v>1728</v>
      </c>
      <c r="L90" s="34">
        <f>L84+L85+L86+L87+L88+L89</f>
        <v>1478</v>
      </c>
      <c r="M90" s="34">
        <f t="shared" si="41"/>
        <v>3206</v>
      </c>
      <c r="N90" s="25">
        <f t="shared" si="53"/>
        <v>0.6397630507219548</v>
      </c>
      <c r="O90" s="25">
        <f t="shared" si="54"/>
        <v>0.5837282780410743</v>
      </c>
      <c r="P90" s="25">
        <f t="shared" si="62"/>
        <v>0.6126504872921842</v>
      </c>
      <c r="Q90" s="34">
        <f>Q84+Q85+Q86+Q87+Q88+Q89</f>
        <v>591</v>
      </c>
      <c r="R90" s="34">
        <f>R84+R85+R86+R87+R88+R89</f>
        <v>668</v>
      </c>
      <c r="S90" s="34">
        <f t="shared" si="42"/>
        <v>1259</v>
      </c>
      <c r="T90" s="25">
        <f t="shared" si="55"/>
        <v>0.21880784894483524</v>
      </c>
      <c r="U90" s="25">
        <f t="shared" si="56"/>
        <v>0.2638230647709321</v>
      </c>
      <c r="V90" s="58">
        <f t="shared" si="57"/>
        <v>0.24058857252054272</v>
      </c>
      <c r="W90" s="22">
        <f>W84+W85+W86+W87+W88+W89</f>
        <v>199</v>
      </c>
      <c r="X90" s="22">
        <f>X84+X85+X86+X87+X88+X89</f>
        <v>273</v>
      </c>
      <c r="Y90" s="22">
        <f t="shared" si="45"/>
        <v>472</v>
      </c>
      <c r="Z90" s="25">
        <f t="shared" si="46"/>
        <v>0.07367641614216956</v>
      </c>
      <c r="AA90" s="25">
        <f t="shared" si="46"/>
        <v>0.10781990521327015</v>
      </c>
      <c r="AB90" s="25">
        <f t="shared" si="46"/>
        <v>0.09019682782342825</v>
      </c>
    </row>
    <row r="91" spans="1:28" s="7" customFormat="1" ht="28.5" customHeight="1">
      <c r="A91" s="31" t="s">
        <v>71</v>
      </c>
      <c r="B91" s="23">
        <f aca="true" t="shared" si="64" ref="B91:C94">E91+K91+Q91</f>
        <v>599</v>
      </c>
      <c r="C91" s="23">
        <f t="shared" si="64"/>
        <v>644</v>
      </c>
      <c r="D91" s="24">
        <f t="shared" si="63"/>
        <v>1243</v>
      </c>
      <c r="E91" s="24">
        <v>69</v>
      </c>
      <c r="F91" s="24">
        <v>66</v>
      </c>
      <c r="G91" s="24">
        <f t="shared" si="40"/>
        <v>135</v>
      </c>
      <c r="H91" s="32">
        <f t="shared" si="50"/>
        <v>0.11519198664440734</v>
      </c>
      <c r="I91" s="32">
        <f t="shared" si="51"/>
        <v>0.10248447204968944</v>
      </c>
      <c r="J91" s="32">
        <f t="shared" si="52"/>
        <v>0.1086082059533387</v>
      </c>
      <c r="K91" s="24">
        <v>300</v>
      </c>
      <c r="L91" s="24">
        <v>328</v>
      </c>
      <c r="M91" s="24">
        <f t="shared" si="41"/>
        <v>628</v>
      </c>
      <c r="N91" s="32">
        <f t="shared" si="53"/>
        <v>0.5008347245409015</v>
      </c>
      <c r="O91" s="32">
        <f t="shared" si="54"/>
        <v>0.5093167701863354</v>
      </c>
      <c r="P91" s="32">
        <f t="shared" si="62"/>
        <v>0.505229283990346</v>
      </c>
      <c r="Q91" s="24">
        <v>230</v>
      </c>
      <c r="R91" s="24">
        <v>250</v>
      </c>
      <c r="S91" s="24">
        <f t="shared" si="42"/>
        <v>480</v>
      </c>
      <c r="T91" s="32">
        <f t="shared" si="55"/>
        <v>0.38397328881469117</v>
      </c>
      <c r="U91" s="32">
        <f t="shared" si="56"/>
        <v>0.38819875776397517</v>
      </c>
      <c r="V91" s="60">
        <f t="shared" si="57"/>
        <v>0.38616251005631536</v>
      </c>
      <c r="W91" s="22">
        <v>71</v>
      </c>
      <c r="X91" s="22">
        <v>79</v>
      </c>
      <c r="Y91" s="22">
        <f t="shared" si="45"/>
        <v>150</v>
      </c>
      <c r="Z91" s="25">
        <f t="shared" si="46"/>
        <v>0.11853088480801335</v>
      </c>
      <c r="AA91" s="25">
        <f t="shared" si="46"/>
        <v>0.12267080745341614</v>
      </c>
      <c r="AB91" s="25">
        <f t="shared" si="46"/>
        <v>0.12067578439259855</v>
      </c>
    </row>
    <row r="92" spans="1:28" s="7" customFormat="1" ht="28.5" customHeight="1">
      <c r="A92" s="26" t="s">
        <v>72</v>
      </c>
      <c r="B92" s="27">
        <f t="shared" si="64"/>
        <v>750</v>
      </c>
      <c r="C92" s="27">
        <f t="shared" si="64"/>
        <v>841</v>
      </c>
      <c r="D92" s="28">
        <f t="shared" si="63"/>
        <v>1591</v>
      </c>
      <c r="E92" s="29">
        <v>116</v>
      </c>
      <c r="F92" s="29">
        <v>141</v>
      </c>
      <c r="G92" s="28">
        <f t="shared" si="40"/>
        <v>257</v>
      </c>
      <c r="H92" s="30">
        <f t="shared" si="50"/>
        <v>0.15466666666666667</v>
      </c>
      <c r="I92" s="30">
        <f t="shared" si="51"/>
        <v>0.16765755053507728</v>
      </c>
      <c r="J92" s="30">
        <f t="shared" si="52"/>
        <v>0.16153362664990573</v>
      </c>
      <c r="K92" s="29">
        <v>553</v>
      </c>
      <c r="L92" s="29">
        <v>587</v>
      </c>
      <c r="M92" s="28">
        <f t="shared" si="41"/>
        <v>1140</v>
      </c>
      <c r="N92" s="30">
        <f t="shared" si="53"/>
        <v>0.7373333333333333</v>
      </c>
      <c r="O92" s="30">
        <f t="shared" si="54"/>
        <v>0.6979785969084423</v>
      </c>
      <c r="P92" s="30">
        <f t="shared" si="62"/>
        <v>0.7165304839723444</v>
      </c>
      <c r="Q92" s="29">
        <v>81</v>
      </c>
      <c r="R92" s="29">
        <v>113</v>
      </c>
      <c r="S92" s="28">
        <f t="shared" si="42"/>
        <v>194</v>
      </c>
      <c r="T92" s="30">
        <f t="shared" si="55"/>
        <v>0.108</v>
      </c>
      <c r="U92" s="30">
        <f t="shared" si="56"/>
        <v>0.13436385255648037</v>
      </c>
      <c r="V92" s="59">
        <f t="shared" si="57"/>
        <v>0.12193588937774984</v>
      </c>
      <c r="W92" s="40">
        <v>34</v>
      </c>
      <c r="X92" s="40">
        <v>51</v>
      </c>
      <c r="Y92" s="40">
        <f t="shared" si="45"/>
        <v>85</v>
      </c>
      <c r="Z92" s="43">
        <f t="shared" si="46"/>
        <v>0.04533333333333334</v>
      </c>
      <c r="AA92" s="43">
        <f t="shared" si="46"/>
        <v>0.06064209274673008</v>
      </c>
      <c r="AB92" s="43">
        <f t="shared" si="46"/>
        <v>0.05342551854179761</v>
      </c>
    </row>
    <row r="93" spans="1:28" s="7" customFormat="1" ht="28.5" customHeight="1">
      <c r="A93" s="14" t="s">
        <v>73</v>
      </c>
      <c r="B93" s="15">
        <f t="shared" si="64"/>
        <v>449</v>
      </c>
      <c r="C93" s="15">
        <f t="shared" si="64"/>
        <v>436</v>
      </c>
      <c r="D93" s="16">
        <f t="shared" si="63"/>
        <v>885</v>
      </c>
      <c r="E93" s="16">
        <v>53</v>
      </c>
      <c r="F93" s="16">
        <v>69</v>
      </c>
      <c r="G93" s="16">
        <f t="shared" si="40"/>
        <v>122</v>
      </c>
      <c r="H93" s="17">
        <f t="shared" si="50"/>
        <v>0.11804008908685969</v>
      </c>
      <c r="I93" s="17">
        <f t="shared" si="51"/>
        <v>0.15825688073394495</v>
      </c>
      <c r="J93" s="17">
        <f t="shared" si="52"/>
        <v>0.13785310734463277</v>
      </c>
      <c r="K93" s="16">
        <v>362</v>
      </c>
      <c r="L93" s="16">
        <v>325</v>
      </c>
      <c r="M93" s="16">
        <f t="shared" si="41"/>
        <v>687</v>
      </c>
      <c r="N93" s="17">
        <f t="shared" si="53"/>
        <v>0.8062360801781737</v>
      </c>
      <c r="O93" s="17">
        <f t="shared" si="54"/>
        <v>0.7454128440366973</v>
      </c>
      <c r="P93" s="17">
        <f t="shared" si="62"/>
        <v>0.7762711864406779</v>
      </c>
      <c r="Q93" s="16">
        <v>34</v>
      </c>
      <c r="R93" s="16">
        <v>42</v>
      </c>
      <c r="S93" s="16">
        <f t="shared" si="42"/>
        <v>76</v>
      </c>
      <c r="T93" s="17">
        <f t="shared" si="55"/>
        <v>0.0757238307349666</v>
      </c>
      <c r="U93" s="17">
        <f t="shared" si="56"/>
        <v>0.0963302752293578</v>
      </c>
      <c r="V93" s="56">
        <f t="shared" si="57"/>
        <v>0.08587570621468926</v>
      </c>
      <c r="W93" s="14">
        <v>7</v>
      </c>
      <c r="X93" s="14">
        <v>15</v>
      </c>
      <c r="Y93" s="14">
        <f t="shared" si="45"/>
        <v>22</v>
      </c>
      <c r="Z93" s="17">
        <f t="shared" si="46"/>
        <v>0.015590200445434299</v>
      </c>
      <c r="AA93" s="17">
        <f t="shared" si="46"/>
        <v>0.034403669724770644</v>
      </c>
      <c r="AB93" s="17">
        <f t="shared" si="46"/>
        <v>0.024858757062146894</v>
      </c>
    </row>
    <row r="94" spans="1:28" s="7" customFormat="1" ht="28.5" customHeight="1">
      <c r="A94" s="31" t="s">
        <v>74</v>
      </c>
      <c r="B94" s="23">
        <f t="shared" si="64"/>
        <v>1834</v>
      </c>
      <c r="C94" s="23">
        <f t="shared" si="64"/>
        <v>1763</v>
      </c>
      <c r="D94" s="24">
        <f t="shared" si="63"/>
        <v>3597</v>
      </c>
      <c r="E94" s="24">
        <v>295</v>
      </c>
      <c r="F94" s="24">
        <v>291</v>
      </c>
      <c r="G94" s="24">
        <f t="shared" si="40"/>
        <v>586</v>
      </c>
      <c r="H94" s="32">
        <f t="shared" si="50"/>
        <v>0.1608505997818975</v>
      </c>
      <c r="I94" s="32">
        <f t="shared" si="51"/>
        <v>0.1650595575723199</v>
      </c>
      <c r="J94" s="32">
        <f t="shared" si="52"/>
        <v>0.16291353906032804</v>
      </c>
      <c r="K94" s="24">
        <v>1411</v>
      </c>
      <c r="L94" s="24">
        <v>1286</v>
      </c>
      <c r="M94" s="20">
        <f t="shared" si="41"/>
        <v>2697</v>
      </c>
      <c r="N94" s="32">
        <f t="shared" si="53"/>
        <v>0.7693565976008724</v>
      </c>
      <c r="O94" s="32">
        <f t="shared" si="54"/>
        <v>0.7294384571752695</v>
      </c>
      <c r="P94" s="32">
        <f t="shared" si="62"/>
        <v>0.749791492910759</v>
      </c>
      <c r="Q94" s="24">
        <v>128</v>
      </c>
      <c r="R94" s="24">
        <v>186</v>
      </c>
      <c r="S94" s="24">
        <f t="shared" si="42"/>
        <v>314</v>
      </c>
      <c r="T94" s="32">
        <f t="shared" si="55"/>
        <v>0.0697928026172301</v>
      </c>
      <c r="U94" s="32">
        <f t="shared" si="56"/>
        <v>0.10550198525241067</v>
      </c>
      <c r="V94" s="60">
        <f t="shared" si="57"/>
        <v>0.08729496802891298</v>
      </c>
      <c r="W94" s="35">
        <v>37</v>
      </c>
      <c r="X94" s="35">
        <v>87</v>
      </c>
      <c r="Y94" s="35">
        <f t="shared" si="45"/>
        <v>124</v>
      </c>
      <c r="Z94" s="38">
        <f t="shared" si="46"/>
        <v>0.020174482006543076</v>
      </c>
      <c r="AA94" s="38">
        <f t="shared" si="46"/>
        <v>0.049347702779353374</v>
      </c>
      <c r="AB94" s="38">
        <f t="shared" si="46"/>
        <v>0.03447317208785099</v>
      </c>
    </row>
    <row r="95" spans="1:28" s="7" customFormat="1" ht="28.5" customHeight="1">
      <c r="A95" s="22" t="s">
        <v>75</v>
      </c>
      <c r="B95" s="34">
        <f>B92+B93+B94</f>
        <v>3033</v>
      </c>
      <c r="C95" s="34">
        <f>C92+C93+C94</f>
        <v>3040</v>
      </c>
      <c r="D95" s="24">
        <f t="shared" si="63"/>
        <v>6073</v>
      </c>
      <c r="E95" s="34">
        <f>E92+E93+E94</f>
        <v>464</v>
      </c>
      <c r="F95" s="34">
        <f>F92+F93+F94</f>
        <v>501</v>
      </c>
      <c r="G95" s="24">
        <f t="shared" si="40"/>
        <v>965</v>
      </c>
      <c r="H95" s="25">
        <f t="shared" si="50"/>
        <v>0.15298384437850313</v>
      </c>
      <c r="I95" s="25">
        <f t="shared" si="51"/>
        <v>0.16480263157894737</v>
      </c>
      <c r="J95" s="25">
        <f t="shared" si="52"/>
        <v>0.1589000493989791</v>
      </c>
      <c r="K95" s="34">
        <f>K92+K93+K94</f>
        <v>2326</v>
      </c>
      <c r="L95" s="34">
        <f>L92+L93+L94</f>
        <v>2198</v>
      </c>
      <c r="M95" s="24">
        <f t="shared" si="41"/>
        <v>4524</v>
      </c>
      <c r="N95" s="25">
        <f t="shared" si="53"/>
        <v>0.7668974612594791</v>
      </c>
      <c r="O95" s="25">
        <f t="shared" si="54"/>
        <v>0.7230263157894737</v>
      </c>
      <c r="P95" s="25">
        <f t="shared" si="62"/>
        <v>0.7449366046435041</v>
      </c>
      <c r="Q95" s="34">
        <f>Q92+Q93+Q94</f>
        <v>243</v>
      </c>
      <c r="R95" s="34">
        <f>R92+R93+R94</f>
        <v>341</v>
      </c>
      <c r="S95" s="24">
        <f t="shared" si="42"/>
        <v>584</v>
      </c>
      <c r="T95" s="25">
        <f t="shared" si="55"/>
        <v>0.08011869436201781</v>
      </c>
      <c r="U95" s="25">
        <f t="shared" si="56"/>
        <v>0.11217105263157895</v>
      </c>
      <c r="V95" s="58">
        <f t="shared" si="57"/>
        <v>0.09616334595751688</v>
      </c>
      <c r="W95" s="22">
        <f>W92+W93+W94</f>
        <v>78</v>
      </c>
      <c r="X95" s="22">
        <f>X92+X93+X94</f>
        <v>153</v>
      </c>
      <c r="Y95" s="22">
        <f t="shared" si="45"/>
        <v>231</v>
      </c>
      <c r="Z95" s="25">
        <f t="shared" si="46"/>
        <v>0.025717111770524232</v>
      </c>
      <c r="AA95" s="25">
        <f t="shared" si="46"/>
        <v>0.05032894736842105</v>
      </c>
      <c r="AB95" s="25">
        <f t="shared" si="46"/>
        <v>0.03803721389757945</v>
      </c>
    </row>
    <row r="96" spans="1:28" s="7" customFormat="1" ht="28.5" customHeight="1">
      <c r="A96" s="26" t="s">
        <v>76</v>
      </c>
      <c r="B96" s="27">
        <f aca="true" t="shared" si="65" ref="B96:C99">E96+K96+Q96</f>
        <v>753</v>
      </c>
      <c r="C96" s="27">
        <f t="shared" si="65"/>
        <v>683</v>
      </c>
      <c r="D96" s="28">
        <f t="shared" si="63"/>
        <v>1436</v>
      </c>
      <c r="E96" s="29">
        <v>87</v>
      </c>
      <c r="F96" s="29">
        <v>63</v>
      </c>
      <c r="G96" s="28">
        <f t="shared" si="40"/>
        <v>150</v>
      </c>
      <c r="H96" s="30">
        <f t="shared" si="50"/>
        <v>0.11553784860557768</v>
      </c>
      <c r="I96" s="30">
        <f t="shared" si="51"/>
        <v>0.09224011713030747</v>
      </c>
      <c r="J96" s="30">
        <f t="shared" si="52"/>
        <v>0.10445682451253482</v>
      </c>
      <c r="K96" s="29">
        <v>529</v>
      </c>
      <c r="L96" s="29">
        <v>457</v>
      </c>
      <c r="M96" s="28">
        <f t="shared" si="41"/>
        <v>986</v>
      </c>
      <c r="N96" s="30">
        <f t="shared" si="53"/>
        <v>0.702523240371846</v>
      </c>
      <c r="O96" s="30">
        <f t="shared" si="54"/>
        <v>0.6691068814055637</v>
      </c>
      <c r="P96" s="30">
        <f t="shared" si="62"/>
        <v>0.6866295264623955</v>
      </c>
      <c r="Q96" s="29">
        <v>137</v>
      </c>
      <c r="R96" s="29">
        <v>163</v>
      </c>
      <c r="S96" s="28">
        <f t="shared" si="42"/>
        <v>300</v>
      </c>
      <c r="T96" s="30">
        <f t="shared" si="55"/>
        <v>0.18193891102257637</v>
      </c>
      <c r="U96" s="30">
        <f t="shared" si="56"/>
        <v>0.23865300146412885</v>
      </c>
      <c r="V96" s="59">
        <f t="shared" si="57"/>
        <v>0.20891364902506965</v>
      </c>
      <c r="W96" s="40">
        <v>64</v>
      </c>
      <c r="X96" s="40">
        <v>85</v>
      </c>
      <c r="Y96" s="40">
        <f t="shared" si="45"/>
        <v>149</v>
      </c>
      <c r="Z96" s="43">
        <f t="shared" si="46"/>
        <v>0.0849933598937583</v>
      </c>
      <c r="AA96" s="43">
        <f t="shared" si="46"/>
        <v>0.12445095168374817</v>
      </c>
      <c r="AB96" s="43">
        <f t="shared" si="46"/>
        <v>0.10376044568245125</v>
      </c>
    </row>
    <row r="97" spans="1:28" s="7" customFormat="1" ht="28.5" customHeight="1">
      <c r="A97" s="14" t="s">
        <v>77</v>
      </c>
      <c r="B97" s="15">
        <f t="shared" si="65"/>
        <v>1959</v>
      </c>
      <c r="C97" s="15">
        <f t="shared" si="65"/>
        <v>1960</v>
      </c>
      <c r="D97" s="16">
        <f t="shared" si="63"/>
        <v>3919</v>
      </c>
      <c r="E97" s="16">
        <v>355</v>
      </c>
      <c r="F97" s="16">
        <v>348</v>
      </c>
      <c r="G97" s="16">
        <f t="shared" si="40"/>
        <v>703</v>
      </c>
      <c r="H97" s="17">
        <f t="shared" si="50"/>
        <v>0.1812149055640633</v>
      </c>
      <c r="I97" s="17">
        <f t="shared" si="51"/>
        <v>0.17755102040816326</v>
      </c>
      <c r="J97" s="17">
        <f t="shared" si="52"/>
        <v>0.17938249553457514</v>
      </c>
      <c r="K97" s="16">
        <v>1241</v>
      </c>
      <c r="L97" s="16">
        <v>1184</v>
      </c>
      <c r="M97" s="16">
        <f t="shared" si="41"/>
        <v>2425</v>
      </c>
      <c r="N97" s="17">
        <f t="shared" si="53"/>
        <v>0.633486472690148</v>
      </c>
      <c r="O97" s="17">
        <f t="shared" si="54"/>
        <v>0.6040816326530613</v>
      </c>
      <c r="P97" s="17">
        <f t="shared" si="62"/>
        <v>0.6187803010972187</v>
      </c>
      <c r="Q97" s="16">
        <v>363</v>
      </c>
      <c r="R97" s="16">
        <v>428</v>
      </c>
      <c r="S97" s="16">
        <f t="shared" si="42"/>
        <v>791</v>
      </c>
      <c r="T97" s="17">
        <f t="shared" si="55"/>
        <v>0.18529862174578868</v>
      </c>
      <c r="U97" s="17">
        <f t="shared" si="56"/>
        <v>0.21836734693877552</v>
      </c>
      <c r="V97" s="56">
        <f t="shared" si="57"/>
        <v>0.20183720336820618</v>
      </c>
      <c r="W97" s="14">
        <v>171</v>
      </c>
      <c r="X97" s="14">
        <v>190</v>
      </c>
      <c r="Y97" s="14">
        <f t="shared" si="45"/>
        <v>361</v>
      </c>
      <c r="Z97" s="17">
        <f t="shared" si="46"/>
        <v>0.08728943338437979</v>
      </c>
      <c r="AA97" s="17">
        <f t="shared" si="46"/>
        <v>0.09693877551020408</v>
      </c>
      <c r="AB97" s="17">
        <f t="shared" si="46"/>
        <v>0.09211533554478184</v>
      </c>
    </row>
    <row r="98" spans="1:28" s="7" customFormat="1" ht="28.5" customHeight="1">
      <c r="A98" s="14" t="s">
        <v>78</v>
      </c>
      <c r="B98" s="15">
        <f t="shared" si="65"/>
        <v>1107</v>
      </c>
      <c r="C98" s="15">
        <f t="shared" si="65"/>
        <v>1080</v>
      </c>
      <c r="D98" s="16">
        <f t="shared" si="63"/>
        <v>2187</v>
      </c>
      <c r="E98" s="16">
        <v>168</v>
      </c>
      <c r="F98" s="16">
        <v>122</v>
      </c>
      <c r="G98" s="16">
        <f t="shared" si="40"/>
        <v>290</v>
      </c>
      <c r="H98" s="17">
        <f t="shared" si="50"/>
        <v>0.15176151761517614</v>
      </c>
      <c r="I98" s="17">
        <f t="shared" si="51"/>
        <v>0.11296296296296296</v>
      </c>
      <c r="J98" s="17">
        <f t="shared" si="52"/>
        <v>0.13260173754000915</v>
      </c>
      <c r="K98" s="16">
        <v>710</v>
      </c>
      <c r="L98" s="16">
        <v>675</v>
      </c>
      <c r="M98" s="16">
        <f t="shared" si="41"/>
        <v>1385</v>
      </c>
      <c r="N98" s="17">
        <f t="shared" si="53"/>
        <v>0.6413730803974707</v>
      </c>
      <c r="O98" s="17">
        <f t="shared" si="54"/>
        <v>0.625</v>
      </c>
      <c r="P98" s="17">
        <f t="shared" si="62"/>
        <v>0.6332876085962506</v>
      </c>
      <c r="Q98" s="16">
        <v>229</v>
      </c>
      <c r="R98" s="16">
        <v>283</v>
      </c>
      <c r="S98" s="16">
        <f t="shared" si="42"/>
        <v>512</v>
      </c>
      <c r="T98" s="17">
        <f t="shared" si="55"/>
        <v>0.2068654019873532</v>
      </c>
      <c r="U98" s="17">
        <f t="shared" si="56"/>
        <v>0.262037037037037</v>
      </c>
      <c r="V98" s="56">
        <f t="shared" si="57"/>
        <v>0.23411065386374028</v>
      </c>
      <c r="W98" s="14">
        <v>97</v>
      </c>
      <c r="X98" s="14">
        <v>139</v>
      </c>
      <c r="Y98" s="14">
        <f t="shared" si="45"/>
        <v>236</v>
      </c>
      <c r="Z98" s="17">
        <f t="shared" si="46"/>
        <v>0.08762420957542909</v>
      </c>
      <c r="AA98" s="17">
        <f t="shared" si="46"/>
        <v>0.1287037037037037</v>
      </c>
      <c r="AB98" s="17">
        <f t="shared" si="46"/>
        <v>0.10791037951531779</v>
      </c>
    </row>
    <row r="99" spans="1:28" s="7" customFormat="1" ht="28.5" customHeight="1">
      <c r="A99" s="31" t="s">
        <v>79</v>
      </c>
      <c r="B99" s="23">
        <f t="shared" si="65"/>
        <v>846</v>
      </c>
      <c r="C99" s="23">
        <f t="shared" si="65"/>
        <v>861</v>
      </c>
      <c r="D99" s="24">
        <f t="shared" si="63"/>
        <v>1707</v>
      </c>
      <c r="E99" s="24">
        <v>176</v>
      </c>
      <c r="F99" s="24">
        <v>157</v>
      </c>
      <c r="G99" s="24">
        <f t="shared" si="40"/>
        <v>333</v>
      </c>
      <c r="H99" s="32">
        <f t="shared" si="50"/>
        <v>0.20803782505910165</v>
      </c>
      <c r="I99" s="32">
        <f t="shared" si="51"/>
        <v>0.18234610917537747</v>
      </c>
      <c r="J99" s="32">
        <f t="shared" si="52"/>
        <v>0.19507908611599298</v>
      </c>
      <c r="K99" s="24">
        <v>546</v>
      </c>
      <c r="L99" s="24">
        <v>563</v>
      </c>
      <c r="M99" s="24">
        <f t="shared" si="41"/>
        <v>1109</v>
      </c>
      <c r="N99" s="32">
        <f t="shared" si="53"/>
        <v>0.6453900709219859</v>
      </c>
      <c r="O99" s="32">
        <f t="shared" si="54"/>
        <v>0.6538908246225319</v>
      </c>
      <c r="P99" s="32">
        <f t="shared" si="62"/>
        <v>0.6496777973052138</v>
      </c>
      <c r="Q99" s="24">
        <v>124</v>
      </c>
      <c r="R99" s="24">
        <v>141</v>
      </c>
      <c r="S99" s="24">
        <f t="shared" si="42"/>
        <v>265</v>
      </c>
      <c r="T99" s="32">
        <f t="shared" si="55"/>
        <v>0.14657210401891252</v>
      </c>
      <c r="U99" s="32">
        <f t="shared" si="56"/>
        <v>0.16376306620209058</v>
      </c>
      <c r="V99" s="60">
        <f t="shared" si="57"/>
        <v>0.1552431165787932</v>
      </c>
      <c r="W99" s="35">
        <v>45</v>
      </c>
      <c r="X99" s="35">
        <v>49</v>
      </c>
      <c r="Y99" s="35">
        <f t="shared" si="45"/>
        <v>94</v>
      </c>
      <c r="Z99" s="38">
        <f t="shared" si="46"/>
        <v>0.05319148936170213</v>
      </c>
      <c r="AA99" s="38">
        <f t="shared" si="46"/>
        <v>0.056910569105691054</v>
      </c>
      <c r="AB99" s="38">
        <f t="shared" si="46"/>
        <v>0.05506736965436438</v>
      </c>
    </row>
    <row r="100" spans="1:28" s="7" customFormat="1" ht="28.5" customHeight="1">
      <c r="A100" s="22" t="s">
        <v>107</v>
      </c>
      <c r="B100" s="34">
        <f>B96+B97+B98+B99</f>
        <v>4665</v>
      </c>
      <c r="C100" s="34">
        <f>C96+C97+C98+C99</f>
        <v>4584</v>
      </c>
      <c r="D100" s="24">
        <f t="shared" si="63"/>
        <v>9249</v>
      </c>
      <c r="E100" s="34">
        <f>E96+E97+E98+E99</f>
        <v>786</v>
      </c>
      <c r="F100" s="34">
        <f>F96+F97+F98+F99</f>
        <v>690</v>
      </c>
      <c r="G100" s="24">
        <f t="shared" si="40"/>
        <v>1476</v>
      </c>
      <c r="H100" s="25">
        <f t="shared" si="50"/>
        <v>0.1684887459807074</v>
      </c>
      <c r="I100" s="25">
        <f t="shared" si="51"/>
        <v>0.1505235602094241</v>
      </c>
      <c r="J100" s="25">
        <f t="shared" si="52"/>
        <v>0.15958481998053844</v>
      </c>
      <c r="K100" s="34">
        <f>K96+K97+K98+K99</f>
        <v>3026</v>
      </c>
      <c r="L100" s="34">
        <f>L96+L97+L98+L99</f>
        <v>2879</v>
      </c>
      <c r="M100" s="24">
        <f t="shared" si="41"/>
        <v>5905</v>
      </c>
      <c r="N100" s="25">
        <f t="shared" si="53"/>
        <v>0.6486602357984995</v>
      </c>
      <c r="O100" s="25">
        <f t="shared" si="54"/>
        <v>0.6280541012216405</v>
      </c>
      <c r="P100" s="25">
        <f t="shared" si="62"/>
        <v>0.6384473997188885</v>
      </c>
      <c r="Q100" s="34">
        <f>Q96+Q97+Q98+Q99</f>
        <v>853</v>
      </c>
      <c r="R100" s="34">
        <f>R96+R97+R98+R99</f>
        <v>1015</v>
      </c>
      <c r="S100" s="24">
        <f t="shared" si="42"/>
        <v>1868</v>
      </c>
      <c r="T100" s="25">
        <f t="shared" si="55"/>
        <v>0.18285101822079314</v>
      </c>
      <c r="U100" s="25">
        <f t="shared" si="56"/>
        <v>0.22142233856893542</v>
      </c>
      <c r="V100" s="58">
        <f t="shared" si="57"/>
        <v>0.20196778030057302</v>
      </c>
      <c r="W100" s="22">
        <f>W96+W97+W98+W99</f>
        <v>377</v>
      </c>
      <c r="X100" s="22">
        <f>X96+X97+X98+X99</f>
        <v>463</v>
      </c>
      <c r="Y100" s="22">
        <f t="shared" si="45"/>
        <v>840</v>
      </c>
      <c r="Z100" s="25">
        <f t="shared" si="46"/>
        <v>0.08081457663451233</v>
      </c>
      <c r="AA100" s="25">
        <f t="shared" si="46"/>
        <v>0.10100349040139615</v>
      </c>
      <c r="AB100" s="25">
        <f t="shared" si="46"/>
        <v>0.090820629257217</v>
      </c>
    </row>
    <row r="101" spans="1:28" s="7" customFormat="1" ht="28.5" customHeight="1">
      <c r="A101" s="26" t="s">
        <v>80</v>
      </c>
      <c r="B101" s="27">
        <f aca="true" t="shared" si="66" ref="B101:C104">E101+K101+Q101</f>
        <v>1853</v>
      </c>
      <c r="C101" s="27">
        <f t="shared" si="66"/>
        <v>1735</v>
      </c>
      <c r="D101" s="28">
        <f t="shared" si="63"/>
        <v>3588</v>
      </c>
      <c r="E101" s="29">
        <v>186</v>
      </c>
      <c r="F101" s="29">
        <v>207</v>
      </c>
      <c r="G101" s="28">
        <f t="shared" si="40"/>
        <v>393</v>
      </c>
      <c r="H101" s="30">
        <f t="shared" si="50"/>
        <v>0.10037776578521317</v>
      </c>
      <c r="I101" s="30">
        <f t="shared" si="51"/>
        <v>0.11930835734870317</v>
      </c>
      <c r="J101" s="30">
        <f t="shared" si="52"/>
        <v>0.10953177257525083</v>
      </c>
      <c r="K101" s="29">
        <v>1270</v>
      </c>
      <c r="L101" s="29">
        <v>1085</v>
      </c>
      <c r="M101" s="28">
        <f t="shared" si="41"/>
        <v>2355</v>
      </c>
      <c r="N101" s="30">
        <f t="shared" si="53"/>
        <v>0.6853750674581759</v>
      </c>
      <c r="O101" s="30">
        <f t="shared" si="54"/>
        <v>0.6253602305475504</v>
      </c>
      <c r="P101" s="30">
        <f t="shared" si="62"/>
        <v>0.6563545150501672</v>
      </c>
      <c r="Q101" s="29">
        <v>397</v>
      </c>
      <c r="R101" s="29">
        <v>443</v>
      </c>
      <c r="S101" s="28">
        <f t="shared" si="42"/>
        <v>840</v>
      </c>
      <c r="T101" s="30">
        <f t="shared" si="55"/>
        <v>0.2142471667566109</v>
      </c>
      <c r="U101" s="30">
        <f t="shared" si="56"/>
        <v>0.2553314121037464</v>
      </c>
      <c r="V101" s="59">
        <f t="shared" si="57"/>
        <v>0.23411371237458195</v>
      </c>
      <c r="W101" s="40">
        <v>153</v>
      </c>
      <c r="X101" s="40">
        <v>177</v>
      </c>
      <c r="Y101" s="40">
        <f t="shared" si="45"/>
        <v>330</v>
      </c>
      <c r="Z101" s="43">
        <f t="shared" si="46"/>
        <v>0.08256880733944955</v>
      </c>
      <c r="AA101" s="43">
        <f t="shared" si="46"/>
        <v>0.10201729106628242</v>
      </c>
      <c r="AB101" s="43">
        <f t="shared" si="46"/>
        <v>0.09197324414715718</v>
      </c>
    </row>
    <row r="102" spans="1:28" s="7" customFormat="1" ht="28.5" customHeight="1">
      <c r="A102" s="14" t="s">
        <v>81</v>
      </c>
      <c r="B102" s="15">
        <f t="shared" si="66"/>
        <v>1101</v>
      </c>
      <c r="C102" s="15">
        <f t="shared" si="66"/>
        <v>995</v>
      </c>
      <c r="D102" s="16">
        <f t="shared" si="63"/>
        <v>2096</v>
      </c>
      <c r="E102" s="16">
        <v>141</v>
      </c>
      <c r="F102" s="16">
        <v>135</v>
      </c>
      <c r="G102" s="16">
        <f t="shared" si="40"/>
        <v>276</v>
      </c>
      <c r="H102" s="17">
        <f t="shared" si="50"/>
        <v>0.12806539509536785</v>
      </c>
      <c r="I102" s="17">
        <f t="shared" si="51"/>
        <v>0.135678391959799</v>
      </c>
      <c r="J102" s="17">
        <f t="shared" si="52"/>
        <v>0.1316793893129771</v>
      </c>
      <c r="K102" s="16">
        <v>733</v>
      </c>
      <c r="L102" s="16">
        <v>617</v>
      </c>
      <c r="M102" s="16">
        <f t="shared" si="41"/>
        <v>1350</v>
      </c>
      <c r="N102" s="17">
        <f t="shared" si="53"/>
        <v>0.6657584014532243</v>
      </c>
      <c r="O102" s="17">
        <f t="shared" si="54"/>
        <v>0.6201005025125628</v>
      </c>
      <c r="P102" s="17">
        <f t="shared" si="62"/>
        <v>0.6440839694656488</v>
      </c>
      <c r="Q102" s="16">
        <v>227</v>
      </c>
      <c r="R102" s="16">
        <v>243</v>
      </c>
      <c r="S102" s="16">
        <f t="shared" si="42"/>
        <v>470</v>
      </c>
      <c r="T102" s="17">
        <f t="shared" si="55"/>
        <v>0.2061762034514078</v>
      </c>
      <c r="U102" s="17">
        <f t="shared" si="56"/>
        <v>0.2442211055276382</v>
      </c>
      <c r="V102" s="56">
        <f t="shared" si="57"/>
        <v>0.22423664122137404</v>
      </c>
      <c r="W102" s="14">
        <v>94</v>
      </c>
      <c r="X102" s="14">
        <v>110</v>
      </c>
      <c r="Y102" s="14">
        <f t="shared" si="45"/>
        <v>204</v>
      </c>
      <c r="Z102" s="17">
        <f t="shared" si="46"/>
        <v>0.08537693006357856</v>
      </c>
      <c r="AA102" s="17">
        <f t="shared" si="46"/>
        <v>0.11055276381909548</v>
      </c>
      <c r="AB102" s="17">
        <f t="shared" si="46"/>
        <v>0.09732824427480916</v>
      </c>
    </row>
    <row r="103" spans="1:28" s="7" customFormat="1" ht="28.5" customHeight="1">
      <c r="A103" s="14" t="s">
        <v>82</v>
      </c>
      <c r="B103" s="15">
        <f t="shared" si="66"/>
        <v>960</v>
      </c>
      <c r="C103" s="15">
        <f t="shared" si="66"/>
        <v>1003</v>
      </c>
      <c r="D103" s="16">
        <f t="shared" si="63"/>
        <v>1963</v>
      </c>
      <c r="E103" s="16">
        <v>125</v>
      </c>
      <c r="F103" s="16">
        <v>122</v>
      </c>
      <c r="G103" s="16">
        <f t="shared" si="40"/>
        <v>247</v>
      </c>
      <c r="H103" s="17">
        <f t="shared" si="50"/>
        <v>0.13020833333333334</v>
      </c>
      <c r="I103" s="17">
        <f t="shared" si="51"/>
        <v>0.12163509471585245</v>
      </c>
      <c r="J103" s="17">
        <f t="shared" si="52"/>
        <v>0.12582781456953643</v>
      </c>
      <c r="K103" s="16">
        <v>522</v>
      </c>
      <c r="L103" s="16">
        <v>549</v>
      </c>
      <c r="M103" s="16">
        <f t="shared" si="41"/>
        <v>1071</v>
      </c>
      <c r="N103" s="17">
        <f t="shared" si="53"/>
        <v>0.54375</v>
      </c>
      <c r="O103" s="17">
        <f t="shared" si="54"/>
        <v>0.5473579262213359</v>
      </c>
      <c r="P103" s="17">
        <f t="shared" si="62"/>
        <v>0.5455934793683138</v>
      </c>
      <c r="Q103" s="16">
        <v>313</v>
      </c>
      <c r="R103" s="16">
        <v>332</v>
      </c>
      <c r="S103" s="16">
        <f t="shared" si="42"/>
        <v>645</v>
      </c>
      <c r="T103" s="17">
        <f t="shared" si="55"/>
        <v>0.3260416666666667</v>
      </c>
      <c r="U103" s="17">
        <f t="shared" si="56"/>
        <v>0.33100697906281157</v>
      </c>
      <c r="V103" s="56">
        <f t="shared" si="57"/>
        <v>0.3285787060621498</v>
      </c>
      <c r="W103" s="14">
        <v>87</v>
      </c>
      <c r="X103" s="14">
        <v>100</v>
      </c>
      <c r="Y103" s="14">
        <f t="shared" si="45"/>
        <v>187</v>
      </c>
      <c r="Z103" s="17">
        <f t="shared" si="46"/>
        <v>0.090625</v>
      </c>
      <c r="AA103" s="17">
        <f t="shared" si="46"/>
        <v>0.09970089730807577</v>
      </c>
      <c r="AB103" s="17">
        <f t="shared" si="46"/>
        <v>0.09526235354049924</v>
      </c>
    </row>
    <row r="104" spans="1:28" s="7" customFormat="1" ht="28.5" customHeight="1">
      <c r="A104" s="31" t="s">
        <v>83</v>
      </c>
      <c r="B104" s="23">
        <f t="shared" si="66"/>
        <v>229</v>
      </c>
      <c r="C104" s="23">
        <f t="shared" si="66"/>
        <v>235</v>
      </c>
      <c r="D104" s="24">
        <f t="shared" si="63"/>
        <v>464</v>
      </c>
      <c r="E104" s="24">
        <v>27</v>
      </c>
      <c r="F104" s="24">
        <v>28</v>
      </c>
      <c r="G104" s="24">
        <f t="shared" si="40"/>
        <v>55</v>
      </c>
      <c r="H104" s="32">
        <f t="shared" si="50"/>
        <v>0.11790393013100436</v>
      </c>
      <c r="I104" s="32">
        <f t="shared" si="51"/>
        <v>0.11914893617021277</v>
      </c>
      <c r="J104" s="32">
        <f t="shared" si="52"/>
        <v>0.11853448275862069</v>
      </c>
      <c r="K104" s="24">
        <v>137</v>
      </c>
      <c r="L104" s="24">
        <v>144</v>
      </c>
      <c r="M104" s="24">
        <f t="shared" si="41"/>
        <v>281</v>
      </c>
      <c r="N104" s="32">
        <f t="shared" si="53"/>
        <v>0.5982532751091703</v>
      </c>
      <c r="O104" s="32">
        <f t="shared" si="54"/>
        <v>0.6127659574468085</v>
      </c>
      <c r="P104" s="32">
        <f t="shared" si="62"/>
        <v>0.6056034482758621</v>
      </c>
      <c r="Q104" s="24">
        <v>65</v>
      </c>
      <c r="R104" s="24">
        <v>63</v>
      </c>
      <c r="S104" s="24">
        <f t="shared" si="42"/>
        <v>128</v>
      </c>
      <c r="T104" s="32">
        <f t="shared" si="55"/>
        <v>0.2838427947598253</v>
      </c>
      <c r="U104" s="32">
        <f t="shared" si="56"/>
        <v>0.2680851063829787</v>
      </c>
      <c r="V104" s="60">
        <f t="shared" si="57"/>
        <v>0.27586206896551724</v>
      </c>
      <c r="W104" s="35">
        <v>21</v>
      </c>
      <c r="X104" s="35">
        <v>21</v>
      </c>
      <c r="Y104" s="35">
        <f>W104+X104</f>
        <v>42</v>
      </c>
      <c r="Z104" s="38">
        <f t="shared" si="46"/>
        <v>0.09170305676855896</v>
      </c>
      <c r="AA104" s="38">
        <f t="shared" si="46"/>
        <v>0.08936170212765958</v>
      </c>
      <c r="AB104" s="38">
        <f t="shared" si="46"/>
        <v>0.09051724137931035</v>
      </c>
    </row>
    <row r="105" spans="1:28" s="7" customFormat="1" ht="28.5" customHeight="1">
      <c r="A105" s="22" t="s">
        <v>108</v>
      </c>
      <c r="B105" s="34">
        <f>B101+B102+B103+B104</f>
        <v>4143</v>
      </c>
      <c r="C105" s="34">
        <f>C101+C102+C103+C104</f>
        <v>3968</v>
      </c>
      <c r="D105" s="24">
        <f t="shared" si="63"/>
        <v>8111</v>
      </c>
      <c r="E105" s="34">
        <f>E101+E102+E103+E104</f>
        <v>479</v>
      </c>
      <c r="F105" s="34">
        <f>F101+F102+F103+F104</f>
        <v>492</v>
      </c>
      <c r="G105" s="24">
        <f t="shared" si="40"/>
        <v>971</v>
      </c>
      <c r="H105" s="25">
        <f t="shared" si="50"/>
        <v>0.11561670287231475</v>
      </c>
      <c r="I105" s="25">
        <f t="shared" si="51"/>
        <v>0.12399193548387097</v>
      </c>
      <c r="J105" s="25">
        <f t="shared" si="52"/>
        <v>0.11971396868450253</v>
      </c>
      <c r="K105" s="34">
        <f>K101+K102+K103+K104</f>
        <v>2662</v>
      </c>
      <c r="L105" s="34">
        <f>L101+L102+L103+L104</f>
        <v>2395</v>
      </c>
      <c r="M105" s="24">
        <f t="shared" si="41"/>
        <v>5057</v>
      </c>
      <c r="N105" s="25">
        <f t="shared" si="53"/>
        <v>0.6425295679459329</v>
      </c>
      <c r="O105" s="25">
        <f t="shared" si="54"/>
        <v>0.6035786290322581</v>
      </c>
      <c r="P105" s="25">
        <f t="shared" si="62"/>
        <v>0.6234742941684133</v>
      </c>
      <c r="Q105" s="34">
        <f>Q101+Q102+Q103+Q104</f>
        <v>1002</v>
      </c>
      <c r="R105" s="34">
        <f>R101+R102+R103+R104</f>
        <v>1081</v>
      </c>
      <c r="S105" s="24">
        <f t="shared" si="42"/>
        <v>2083</v>
      </c>
      <c r="T105" s="25">
        <f t="shared" si="55"/>
        <v>0.24185372918175235</v>
      </c>
      <c r="U105" s="25">
        <f t="shared" si="56"/>
        <v>0.27242943548387094</v>
      </c>
      <c r="V105" s="58">
        <f t="shared" si="57"/>
        <v>0.2568117371470842</v>
      </c>
      <c r="W105" s="22">
        <f>W101+W102+W103+W104</f>
        <v>355</v>
      </c>
      <c r="X105" s="22">
        <f>X101+X102+X103+X104</f>
        <v>408</v>
      </c>
      <c r="Y105" s="22">
        <f t="shared" si="45"/>
        <v>763</v>
      </c>
      <c r="Z105" s="25">
        <f t="shared" si="46"/>
        <v>0.08568670045860488</v>
      </c>
      <c r="AA105" s="25">
        <f t="shared" si="46"/>
        <v>0.1028225806451613</v>
      </c>
      <c r="AB105" s="25">
        <f t="shared" si="46"/>
        <v>0.09406978177783257</v>
      </c>
    </row>
    <row r="106" spans="1:28" s="7" customFormat="1" ht="28.5" customHeight="1">
      <c r="A106" s="26" t="s">
        <v>84</v>
      </c>
      <c r="B106" s="27">
        <f aca="true" t="shared" si="67" ref="B106:B115">E106+K106+Q106</f>
        <v>640</v>
      </c>
      <c r="C106" s="27">
        <f aca="true" t="shared" si="68" ref="C106:C115">F106+L106+R106</f>
        <v>615</v>
      </c>
      <c r="D106" s="28">
        <f aca="true" t="shared" si="69" ref="D106:D116">B106+C106</f>
        <v>1255</v>
      </c>
      <c r="E106" s="29">
        <v>80</v>
      </c>
      <c r="F106" s="29">
        <v>103</v>
      </c>
      <c r="G106" s="28">
        <f t="shared" si="40"/>
        <v>183</v>
      </c>
      <c r="H106" s="30">
        <f aca="true" t="shared" si="70" ref="H106:H116">E106/B106</f>
        <v>0.125</v>
      </c>
      <c r="I106" s="30">
        <f aca="true" t="shared" si="71" ref="I106:I116">F106/C106</f>
        <v>0.16747967479674797</v>
      </c>
      <c r="J106" s="30">
        <f aca="true" t="shared" si="72" ref="J106:J116">G106/D106</f>
        <v>0.14581673306772908</v>
      </c>
      <c r="K106" s="29">
        <v>425</v>
      </c>
      <c r="L106" s="29">
        <v>351</v>
      </c>
      <c r="M106" s="28">
        <f t="shared" si="41"/>
        <v>776</v>
      </c>
      <c r="N106" s="30">
        <f aca="true" t="shared" si="73" ref="N106:N115">K106/B106</f>
        <v>0.6640625</v>
      </c>
      <c r="O106" s="30">
        <f aca="true" t="shared" si="74" ref="O106:O115">L106/C106</f>
        <v>0.5707317073170731</v>
      </c>
      <c r="P106" s="30">
        <f aca="true" t="shared" si="75" ref="P106:P115">M106/D106</f>
        <v>0.6183266932270917</v>
      </c>
      <c r="Q106" s="29">
        <v>135</v>
      </c>
      <c r="R106" s="29">
        <v>161</v>
      </c>
      <c r="S106" s="28">
        <f t="shared" si="42"/>
        <v>296</v>
      </c>
      <c r="T106" s="30">
        <f aca="true" t="shared" si="76" ref="T106:T115">Q106/B106</f>
        <v>0.2109375</v>
      </c>
      <c r="U106" s="30">
        <f aca="true" t="shared" si="77" ref="U106:U115">R106/C106</f>
        <v>0.26178861788617885</v>
      </c>
      <c r="V106" s="59">
        <f aca="true" t="shared" si="78" ref="V106:V115">S106/D106</f>
        <v>0.2358565737051793</v>
      </c>
      <c r="W106" s="40">
        <v>42</v>
      </c>
      <c r="X106" s="40">
        <v>65</v>
      </c>
      <c r="Y106" s="40">
        <f t="shared" si="45"/>
        <v>107</v>
      </c>
      <c r="Z106" s="43">
        <f t="shared" si="46"/>
        <v>0.065625</v>
      </c>
      <c r="AA106" s="43">
        <f t="shared" si="46"/>
        <v>0.10569105691056911</v>
      </c>
      <c r="AB106" s="43">
        <f t="shared" si="46"/>
        <v>0.08525896414342629</v>
      </c>
    </row>
    <row r="107" spans="1:28" s="7" customFormat="1" ht="28.5" customHeight="1">
      <c r="A107" s="14" t="s">
        <v>85</v>
      </c>
      <c r="B107" s="15">
        <f t="shared" si="67"/>
        <v>415</v>
      </c>
      <c r="C107" s="15">
        <f t="shared" si="68"/>
        <v>386</v>
      </c>
      <c r="D107" s="16">
        <f t="shared" si="69"/>
        <v>801</v>
      </c>
      <c r="E107" s="16">
        <v>66</v>
      </c>
      <c r="F107" s="16">
        <v>54</v>
      </c>
      <c r="G107" s="16">
        <f t="shared" si="40"/>
        <v>120</v>
      </c>
      <c r="H107" s="17">
        <f t="shared" si="70"/>
        <v>0.15903614457831325</v>
      </c>
      <c r="I107" s="17">
        <f t="shared" si="71"/>
        <v>0.13989637305699482</v>
      </c>
      <c r="J107" s="17">
        <f t="shared" si="72"/>
        <v>0.149812734082397</v>
      </c>
      <c r="K107" s="16">
        <v>268</v>
      </c>
      <c r="L107" s="16">
        <v>244</v>
      </c>
      <c r="M107" s="16">
        <f t="shared" si="41"/>
        <v>512</v>
      </c>
      <c r="N107" s="17">
        <f t="shared" si="73"/>
        <v>0.6457831325301204</v>
      </c>
      <c r="O107" s="17">
        <f t="shared" si="74"/>
        <v>0.6321243523316062</v>
      </c>
      <c r="P107" s="17">
        <f t="shared" si="75"/>
        <v>0.6392009987515606</v>
      </c>
      <c r="Q107" s="16">
        <v>81</v>
      </c>
      <c r="R107" s="16">
        <v>88</v>
      </c>
      <c r="S107" s="16">
        <f t="shared" si="42"/>
        <v>169</v>
      </c>
      <c r="T107" s="17">
        <f t="shared" si="76"/>
        <v>0.19518072289156627</v>
      </c>
      <c r="U107" s="17">
        <f t="shared" si="77"/>
        <v>0.22797927461139897</v>
      </c>
      <c r="V107" s="56">
        <f t="shared" si="78"/>
        <v>0.21098626716604243</v>
      </c>
      <c r="W107" s="14">
        <v>22</v>
      </c>
      <c r="X107" s="14">
        <v>28</v>
      </c>
      <c r="Y107" s="14">
        <f t="shared" si="45"/>
        <v>50</v>
      </c>
      <c r="Z107" s="17">
        <f t="shared" si="46"/>
        <v>0.05301204819277108</v>
      </c>
      <c r="AA107" s="17">
        <f t="shared" si="46"/>
        <v>0.07253886010362694</v>
      </c>
      <c r="AB107" s="17">
        <f t="shared" si="46"/>
        <v>0.062421972534332085</v>
      </c>
    </row>
    <row r="108" spans="1:28" s="7" customFormat="1" ht="28.5" customHeight="1">
      <c r="A108" s="14" t="s">
        <v>86</v>
      </c>
      <c r="B108" s="15">
        <f t="shared" si="67"/>
        <v>620</v>
      </c>
      <c r="C108" s="15">
        <f t="shared" si="68"/>
        <v>670</v>
      </c>
      <c r="D108" s="16">
        <f t="shared" si="69"/>
        <v>1290</v>
      </c>
      <c r="E108" s="16">
        <v>60</v>
      </c>
      <c r="F108" s="16">
        <v>76</v>
      </c>
      <c r="G108" s="16">
        <f t="shared" si="40"/>
        <v>136</v>
      </c>
      <c r="H108" s="17">
        <f t="shared" si="70"/>
        <v>0.0967741935483871</v>
      </c>
      <c r="I108" s="17">
        <f t="shared" si="71"/>
        <v>0.11343283582089553</v>
      </c>
      <c r="J108" s="17">
        <f t="shared" si="72"/>
        <v>0.10542635658914729</v>
      </c>
      <c r="K108" s="16">
        <v>444</v>
      </c>
      <c r="L108" s="16">
        <v>417</v>
      </c>
      <c r="M108" s="16">
        <f t="shared" si="41"/>
        <v>861</v>
      </c>
      <c r="N108" s="17">
        <f t="shared" si="73"/>
        <v>0.7161290322580646</v>
      </c>
      <c r="O108" s="17">
        <f t="shared" si="74"/>
        <v>0.6223880597014926</v>
      </c>
      <c r="P108" s="17">
        <f t="shared" si="75"/>
        <v>0.6674418604651163</v>
      </c>
      <c r="Q108" s="16">
        <v>116</v>
      </c>
      <c r="R108" s="16">
        <v>177</v>
      </c>
      <c r="S108" s="16">
        <f t="shared" si="42"/>
        <v>293</v>
      </c>
      <c r="T108" s="17">
        <f t="shared" si="76"/>
        <v>0.1870967741935484</v>
      </c>
      <c r="U108" s="17">
        <f t="shared" si="77"/>
        <v>0.26417910447761195</v>
      </c>
      <c r="V108" s="56">
        <f t="shared" si="78"/>
        <v>0.22713178294573644</v>
      </c>
      <c r="W108" s="14">
        <v>30</v>
      </c>
      <c r="X108" s="14">
        <v>93</v>
      </c>
      <c r="Y108" s="14">
        <f t="shared" si="45"/>
        <v>123</v>
      </c>
      <c r="Z108" s="17">
        <f t="shared" si="46"/>
        <v>0.04838709677419355</v>
      </c>
      <c r="AA108" s="17">
        <f t="shared" si="46"/>
        <v>0.13880597014925372</v>
      </c>
      <c r="AB108" s="17">
        <f t="shared" si="46"/>
        <v>0.09534883720930233</v>
      </c>
    </row>
    <row r="109" spans="1:28" s="7" customFormat="1" ht="28.5" customHeight="1">
      <c r="A109" s="14" t="s">
        <v>87</v>
      </c>
      <c r="B109" s="15">
        <f t="shared" si="67"/>
        <v>267</v>
      </c>
      <c r="C109" s="15">
        <f t="shared" si="68"/>
        <v>315</v>
      </c>
      <c r="D109" s="16">
        <f t="shared" si="69"/>
        <v>582</v>
      </c>
      <c r="E109" s="16">
        <v>26</v>
      </c>
      <c r="F109" s="16">
        <v>40</v>
      </c>
      <c r="G109" s="16">
        <f t="shared" si="40"/>
        <v>66</v>
      </c>
      <c r="H109" s="17">
        <f t="shared" si="70"/>
        <v>0.09737827715355805</v>
      </c>
      <c r="I109" s="17">
        <f t="shared" si="71"/>
        <v>0.12698412698412698</v>
      </c>
      <c r="J109" s="17">
        <f t="shared" si="72"/>
        <v>0.1134020618556701</v>
      </c>
      <c r="K109" s="16">
        <v>151</v>
      </c>
      <c r="L109" s="16">
        <v>165</v>
      </c>
      <c r="M109" s="16">
        <f t="shared" si="41"/>
        <v>316</v>
      </c>
      <c r="N109" s="17">
        <f t="shared" si="73"/>
        <v>0.5655430711610487</v>
      </c>
      <c r="O109" s="17">
        <f t="shared" si="74"/>
        <v>0.5238095238095238</v>
      </c>
      <c r="P109" s="17">
        <f t="shared" si="75"/>
        <v>0.5429553264604811</v>
      </c>
      <c r="Q109" s="16">
        <v>90</v>
      </c>
      <c r="R109" s="16">
        <v>110</v>
      </c>
      <c r="S109" s="16">
        <f t="shared" si="42"/>
        <v>200</v>
      </c>
      <c r="T109" s="17">
        <f t="shared" si="76"/>
        <v>0.33707865168539325</v>
      </c>
      <c r="U109" s="17">
        <f t="shared" si="77"/>
        <v>0.3492063492063492</v>
      </c>
      <c r="V109" s="56">
        <f t="shared" si="78"/>
        <v>0.3436426116838488</v>
      </c>
      <c r="W109" s="14">
        <v>50</v>
      </c>
      <c r="X109" s="14">
        <v>60</v>
      </c>
      <c r="Y109" s="14">
        <f t="shared" si="45"/>
        <v>110</v>
      </c>
      <c r="Z109" s="17">
        <f t="shared" si="46"/>
        <v>0.18726591760299627</v>
      </c>
      <c r="AA109" s="17">
        <f t="shared" si="46"/>
        <v>0.19047619047619047</v>
      </c>
      <c r="AB109" s="17">
        <f t="shared" si="46"/>
        <v>0.18900343642611683</v>
      </c>
    </row>
    <row r="110" spans="1:28" s="7" customFormat="1" ht="28.5" customHeight="1">
      <c r="A110" s="14" t="s">
        <v>88</v>
      </c>
      <c r="B110" s="15">
        <f t="shared" si="67"/>
        <v>152</v>
      </c>
      <c r="C110" s="15">
        <f t="shared" si="68"/>
        <v>147</v>
      </c>
      <c r="D110" s="16">
        <f t="shared" si="69"/>
        <v>299</v>
      </c>
      <c r="E110" s="16">
        <v>24</v>
      </c>
      <c r="F110" s="16">
        <v>22</v>
      </c>
      <c r="G110" s="16">
        <f t="shared" si="40"/>
        <v>46</v>
      </c>
      <c r="H110" s="17">
        <f t="shared" si="70"/>
        <v>0.15789473684210525</v>
      </c>
      <c r="I110" s="17">
        <f t="shared" si="71"/>
        <v>0.14965986394557823</v>
      </c>
      <c r="J110" s="17">
        <f t="shared" si="72"/>
        <v>0.15384615384615385</v>
      </c>
      <c r="K110" s="16">
        <v>90</v>
      </c>
      <c r="L110" s="16">
        <v>79</v>
      </c>
      <c r="M110" s="16">
        <f t="shared" si="41"/>
        <v>169</v>
      </c>
      <c r="N110" s="17">
        <f t="shared" si="73"/>
        <v>0.5921052631578947</v>
      </c>
      <c r="O110" s="17">
        <f t="shared" si="74"/>
        <v>0.5374149659863946</v>
      </c>
      <c r="P110" s="17">
        <f t="shared" si="75"/>
        <v>0.5652173913043478</v>
      </c>
      <c r="Q110" s="16">
        <v>38</v>
      </c>
      <c r="R110" s="16">
        <v>46</v>
      </c>
      <c r="S110" s="16">
        <f t="shared" si="42"/>
        <v>84</v>
      </c>
      <c r="T110" s="17">
        <f t="shared" si="76"/>
        <v>0.25</v>
      </c>
      <c r="U110" s="17">
        <f t="shared" si="77"/>
        <v>0.3129251700680272</v>
      </c>
      <c r="V110" s="56">
        <f t="shared" si="78"/>
        <v>0.2809364548494983</v>
      </c>
      <c r="W110" s="14">
        <v>19</v>
      </c>
      <c r="X110" s="14">
        <v>21</v>
      </c>
      <c r="Y110" s="14">
        <f t="shared" si="45"/>
        <v>40</v>
      </c>
      <c r="Z110" s="17">
        <f t="shared" si="46"/>
        <v>0.125</v>
      </c>
      <c r="AA110" s="17">
        <f t="shared" si="46"/>
        <v>0.14285714285714285</v>
      </c>
      <c r="AB110" s="17">
        <f t="shared" si="46"/>
        <v>0.13377926421404682</v>
      </c>
    </row>
    <row r="111" spans="1:28" s="7" customFormat="1" ht="28.5" customHeight="1">
      <c r="A111" s="14" t="s">
        <v>89</v>
      </c>
      <c r="B111" s="15">
        <f t="shared" si="67"/>
        <v>85</v>
      </c>
      <c r="C111" s="15">
        <f t="shared" si="68"/>
        <v>87</v>
      </c>
      <c r="D111" s="16">
        <f t="shared" si="69"/>
        <v>172</v>
      </c>
      <c r="E111" s="16">
        <v>11</v>
      </c>
      <c r="F111" s="16">
        <v>13</v>
      </c>
      <c r="G111" s="16">
        <f t="shared" si="40"/>
        <v>24</v>
      </c>
      <c r="H111" s="17">
        <f t="shared" si="70"/>
        <v>0.12941176470588237</v>
      </c>
      <c r="I111" s="17">
        <f t="shared" si="71"/>
        <v>0.14942528735632185</v>
      </c>
      <c r="J111" s="17">
        <f t="shared" si="72"/>
        <v>0.13953488372093023</v>
      </c>
      <c r="K111" s="16">
        <v>56</v>
      </c>
      <c r="L111" s="16">
        <v>50</v>
      </c>
      <c r="M111" s="16">
        <f t="shared" si="41"/>
        <v>106</v>
      </c>
      <c r="N111" s="17">
        <f t="shared" si="73"/>
        <v>0.6588235294117647</v>
      </c>
      <c r="O111" s="17">
        <f t="shared" si="74"/>
        <v>0.5747126436781609</v>
      </c>
      <c r="P111" s="17">
        <f t="shared" si="75"/>
        <v>0.6162790697674418</v>
      </c>
      <c r="Q111" s="16">
        <v>18</v>
      </c>
      <c r="R111" s="16">
        <v>24</v>
      </c>
      <c r="S111" s="16">
        <f t="shared" si="42"/>
        <v>42</v>
      </c>
      <c r="T111" s="17">
        <f t="shared" si="76"/>
        <v>0.21176470588235294</v>
      </c>
      <c r="U111" s="17">
        <f t="shared" si="77"/>
        <v>0.27586206896551724</v>
      </c>
      <c r="V111" s="56">
        <f t="shared" si="78"/>
        <v>0.2441860465116279</v>
      </c>
      <c r="W111" s="14">
        <v>6</v>
      </c>
      <c r="X111" s="14">
        <v>12</v>
      </c>
      <c r="Y111" s="14">
        <f t="shared" si="45"/>
        <v>18</v>
      </c>
      <c r="Z111" s="17">
        <f t="shared" si="46"/>
        <v>0.07058823529411765</v>
      </c>
      <c r="AA111" s="17">
        <f t="shared" si="46"/>
        <v>0.13793103448275862</v>
      </c>
      <c r="AB111" s="17">
        <f t="shared" si="46"/>
        <v>0.10465116279069768</v>
      </c>
    </row>
    <row r="112" spans="1:28" s="7" customFormat="1" ht="28.5" customHeight="1">
      <c r="A112" s="14" t="s">
        <v>90</v>
      </c>
      <c r="B112" s="15">
        <f t="shared" si="67"/>
        <v>507</v>
      </c>
      <c r="C112" s="15">
        <f t="shared" si="68"/>
        <v>454</v>
      </c>
      <c r="D112" s="16">
        <f t="shared" si="69"/>
        <v>961</v>
      </c>
      <c r="E112" s="16">
        <v>73</v>
      </c>
      <c r="F112" s="16">
        <v>69</v>
      </c>
      <c r="G112" s="16">
        <f t="shared" si="40"/>
        <v>142</v>
      </c>
      <c r="H112" s="17">
        <f t="shared" si="70"/>
        <v>0.14398422090729784</v>
      </c>
      <c r="I112" s="17">
        <f t="shared" si="71"/>
        <v>0.15198237885462554</v>
      </c>
      <c r="J112" s="17">
        <f t="shared" si="72"/>
        <v>0.14776274713839752</v>
      </c>
      <c r="K112" s="16">
        <v>349</v>
      </c>
      <c r="L112" s="16">
        <v>302</v>
      </c>
      <c r="M112" s="16">
        <f t="shared" si="41"/>
        <v>651</v>
      </c>
      <c r="N112" s="17">
        <f t="shared" si="73"/>
        <v>0.6883629191321499</v>
      </c>
      <c r="O112" s="17">
        <f t="shared" si="74"/>
        <v>0.6651982378854625</v>
      </c>
      <c r="P112" s="17">
        <f t="shared" si="75"/>
        <v>0.6774193548387096</v>
      </c>
      <c r="Q112" s="16">
        <v>85</v>
      </c>
      <c r="R112" s="16">
        <v>83</v>
      </c>
      <c r="S112" s="16">
        <f t="shared" si="42"/>
        <v>168</v>
      </c>
      <c r="T112" s="17">
        <f t="shared" si="76"/>
        <v>0.16765285996055226</v>
      </c>
      <c r="U112" s="17">
        <f t="shared" si="77"/>
        <v>0.1828193832599119</v>
      </c>
      <c r="V112" s="56">
        <f t="shared" si="78"/>
        <v>0.17481789802289283</v>
      </c>
      <c r="W112" s="14">
        <v>27</v>
      </c>
      <c r="X112" s="14">
        <v>34</v>
      </c>
      <c r="Y112" s="14">
        <f t="shared" si="45"/>
        <v>61</v>
      </c>
      <c r="Z112" s="17">
        <f t="shared" si="46"/>
        <v>0.05325443786982249</v>
      </c>
      <c r="AA112" s="17">
        <f t="shared" si="46"/>
        <v>0.07488986784140969</v>
      </c>
      <c r="AB112" s="17">
        <f t="shared" si="46"/>
        <v>0.06347554630593132</v>
      </c>
    </row>
    <row r="113" spans="1:28" s="7" customFormat="1" ht="28.5" customHeight="1">
      <c r="A113" s="14" t="s">
        <v>91</v>
      </c>
      <c r="B113" s="15">
        <f t="shared" si="67"/>
        <v>175</v>
      </c>
      <c r="C113" s="15">
        <f t="shared" si="68"/>
        <v>177</v>
      </c>
      <c r="D113" s="16">
        <f t="shared" si="69"/>
        <v>352</v>
      </c>
      <c r="E113" s="16">
        <v>39</v>
      </c>
      <c r="F113" s="16">
        <v>29</v>
      </c>
      <c r="G113" s="16">
        <f t="shared" si="40"/>
        <v>68</v>
      </c>
      <c r="H113" s="17">
        <f t="shared" si="70"/>
        <v>0.22285714285714286</v>
      </c>
      <c r="I113" s="17">
        <f t="shared" si="71"/>
        <v>0.1638418079096045</v>
      </c>
      <c r="J113" s="17">
        <f t="shared" si="72"/>
        <v>0.19318181818181818</v>
      </c>
      <c r="K113" s="16">
        <v>121</v>
      </c>
      <c r="L113" s="16">
        <v>122</v>
      </c>
      <c r="M113" s="16">
        <f t="shared" si="41"/>
        <v>243</v>
      </c>
      <c r="N113" s="17">
        <f t="shared" si="73"/>
        <v>0.6914285714285714</v>
      </c>
      <c r="O113" s="17">
        <f t="shared" si="74"/>
        <v>0.6892655367231638</v>
      </c>
      <c r="P113" s="17">
        <f t="shared" si="75"/>
        <v>0.6903409090909091</v>
      </c>
      <c r="Q113" s="16">
        <v>15</v>
      </c>
      <c r="R113" s="16">
        <v>26</v>
      </c>
      <c r="S113" s="16">
        <f t="shared" si="42"/>
        <v>41</v>
      </c>
      <c r="T113" s="17">
        <f t="shared" si="76"/>
        <v>0.08571428571428572</v>
      </c>
      <c r="U113" s="17">
        <f t="shared" si="77"/>
        <v>0.14689265536723164</v>
      </c>
      <c r="V113" s="56">
        <f t="shared" si="78"/>
        <v>0.11647727272727272</v>
      </c>
      <c r="W113" s="14">
        <v>8</v>
      </c>
      <c r="X113" s="14">
        <v>13</v>
      </c>
      <c r="Y113" s="14">
        <f t="shared" si="45"/>
        <v>21</v>
      </c>
      <c r="Z113" s="17">
        <f t="shared" si="46"/>
        <v>0.045714285714285714</v>
      </c>
      <c r="AA113" s="17">
        <f t="shared" si="46"/>
        <v>0.07344632768361582</v>
      </c>
      <c r="AB113" s="17">
        <f t="shared" si="46"/>
        <v>0.05965909090909091</v>
      </c>
    </row>
    <row r="114" spans="1:28" s="7" customFormat="1" ht="28.5" customHeight="1">
      <c r="A114" s="14" t="s">
        <v>92</v>
      </c>
      <c r="B114" s="15">
        <f t="shared" si="67"/>
        <v>1206</v>
      </c>
      <c r="C114" s="15">
        <f t="shared" si="68"/>
        <v>1301</v>
      </c>
      <c r="D114" s="16">
        <f t="shared" si="69"/>
        <v>2507</v>
      </c>
      <c r="E114" s="16">
        <v>105</v>
      </c>
      <c r="F114" s="16">
        <v>114</v>
      </c>
      <c r="G114" s="16">
        <f t="shared" si="40"/>
        <v>219</v>
      </c>
      <c r="H114" s="17">
        <f t="shared" si="70"/>
        <v>0.08706467661691543</v>
      </c>
      <c r="I114" s="17">
        <f t="shared" si="71"/>
        <v>0.08762490392006149</v>
      </c>
      <c r="J114" s="17">
        <f t="shared" si="72"/>
        <v>0.08735540486637415</v>
      </c>
      <c r="K114" s="16">
        <v>769</v>
      </c>
      <c r="L114" s="16">
        <v>825</v>
      </c>
      <c r="M114" s="16">
        <f t="shared" si="41"/>
        <v>1594</v>
      </c>
      <c r="N114" s="17">
        <f t="shared" si="73"/>
        <v>0.6376451077943616</v>
      </c>
      <c r="O114" s="17">
        <f t="shared" si="74"/>
        <v>0.6341275941583397</v>
      </c>
      <c r="P114" s="17">
        <f t="shared" si="75"/>
        <v>0.6358197048264859</v>
      </c>
      <c r="Q114" s="16">
        <v>332</v>
      </c>
      <c r="R114" s="16">
        <v>362</v>
      </c>
      <c r="S114" s="16">
        <f t="shared" si="42"/>
        <v>694</v>
      </c>
      <c r="T114" s="17">
        <f t="shared" si="76"/>
        <v>0.2752902155887231</v>
      </c>
      <c r="U114" s="17">
        <f t="shared" si="77"/>
        <v>0.27824750192159875</v>
      </c>
      <c r="V114" s="56">
        <f t="shared" si="78"/>
        <v>0.27682489030714</v>
      </c>
      <c r="W114" s="14">
        <v>89</v>
      </c>
      <c r="X114" s="14">
        <v>133</v>
      </c>
      <c r="Y114" s="14">
        <f t="shared" si="45"/>
        <v>222</v>
      </c>
      <c r="Z114" s="17">
        <f t="shared" si="46"/>
        <v>0.07379767827529021</v>
      </c>
      <c r="AA114" s="17">
        <f t="shared" si="46"/>
        <v>0.10222905457340507</v>
      </c>
      <c r="AB114" s="17">
        <f t="shared" si="46"/>
        <v>0.0885520542481053</v>
      </c>
    </row>
    <row r="115" spans="1:28" s="7" customFormat="1" ht="28.5" customHeight="1">
      <c r="A115" s="31" t="s">
        <v>93</v>
      </c>
      <c r="B115" s="23">
        <f t="shared" si="67"/>
        <v>683</v>
      </c>
      <c r="C115" s="23">
        <f t="shared" si="68"/>
        <v>687</v>
      </c>
      <c r="D115" s="24">
        <f t="shared" si="69"/>
        <v>1370</v>
      </c>
      <c r="E115" s="24">
        <v>136</v>
      </c>
      <c r="F115" s="24">
        <v>122</v>
      </c>
      <c r="G115" s="24">
        <f t="shared" si="40"/>
        <v>258</v>
      </c>
      <c r="H115" s="32">
        <f t="shared" si="70"/>
        <v>0.19912152269399708</v>
      </c>
      <c r="I115" s="32">
        <f t="shared" si="71"/>
        <v>0.17758369723435224</v>
      </c>
      <c r="J115" s="32">
        <f t="shared" si="72"/>
        <v>0.18832116788321168</v>
      </c>
      <c r="K115" s="24">
        <v>433</v>
      </c>
      <c r="L115" s="24">
        <v>460</v>
      </c>
      <c r="M115" s="24">
        <f t="shared" si="41"/>
        <v>893</v>
      </c>
      <c r="N115" s="32">
        <f t="shared" si="73"/>
        <v>0.6339677891654466</v>
      </c>
      <c r="O115" s="32">
        <f t="shared" si="74"/>
        <v>0.6695778748180495</v>
      </c>
      <c r="P115" s="32">
        <f t="shared" si="75"/>
        <v>0.6518248175182482</v>
      </c>
      <c r="Q115" s="24">
        <v>114</v>
      </c>
      <c r="R115" s="24">
        <v>105</v>
      </c>
      <c r="S115" s="24">
        <f t="shared" si="42"/>
        <v>219</v>
      </c>
      <c r="T115" s="32">
        <f t="shared" si="76"/>
        <v>0.16691068814055637</v>
      </c>
      <c r="U115" s="32">
        <f t="shared" si="77"/>
        <v>0.15283842794759825</v>
      </c>
      <c r="V115" s="60">
        <f t="shared" si="78"/>
        <v>0.15985401459854015</v>
      </c>
      <c r="W115" s="35">
        <v>37</v>
      </c>
      <c r="X115" s="35">
        <v>39</v>
      </c>
      <c r="Y115" s="35">
        <f t="shared" si="45"/>
        <v>76</v>
      </c>
      <c r="Z115" s="38">
        <f t="shared" si="46"/>
        <v>0.05417276720351391</v>
      </c>
      <c r="AA115" s="38">
        <f t="shared" si="46"/>
        <v>0.056768558951965066</v>
      </c>
      <c r="AB115" s="38">
        <f t="shared" si="46"/>
        <v>0.05547445255474453</v>
      </c>
    </row>
    <row r="116" spans="1:28" s="7" customFormat="1" ht="28.5" customHeight="1">
      <c r="A116" s="22" t="s">
        <v>109</v>
      </c>
      <c r="B116" s="34">
        <f>SUM(B106:B115)</f>
        <v>4750</v>
      </c>
      <c r="C116" s="34">
        <f>SUM(C106:C115)</f>
        <v>4839</v>
      </c>
      <c r="D116" s="24">
        <f t="shared" si="69"/>
        <v>9589</v>
      </c>
      <c r="E116" s="34">
        <f>SUM(E106:E115)</f>
        <v>620</v>
      </c>
      <c r="F116" s="34">
        <f>SUM(F106:F115)</f>
        <v>642</v>
      </c>
      <c r="G116" s="24">
        <f t="shared" si="40"/>
        <v>1262</v>
      </c>
      <c r="H116" s="25">
        <f t="shared" si="70"/>
        <v>0.13052631578947368</v>
      </c>
      <c r="I116" s="25">
        <f t="shared" si="71"/>
        <v>0.13267203967761934</v>
      </c>
      <c r="J116" s="25">
        <f t="shared" si="72"/>
        <v>0.13160913546772343</v>
      </c>
      <c r="K116" s="34">
        <f>SUM(K106:K115)</f>
        <v>3106</v>
      </c>
      <c r="L116" s="34">
        <f>SUM(L106:L115)</f>
        <v>3015</v>
      </c>
      <c r="M116" s="24">
        <f t="shared" si="41"/>
        <v>6121</v>
      </c>
      <c r="N116" s="25">
        <f>K116/B116</f>
        <v>0.6538947368421053</v>
      </c>
      <c r="O116" s="25">
        <f>L116/C116</f>
        <v>0.6230626162430254</v>
      </c>
      <c r="P116" s="25">
        <f>M116/D116</f>
        <v>0.6383355928668266</v>
      </c>
      <c r="Q116" s="34">
        <f>SUM(Q106:Q115)</f>
        <v>1024</v>
      </c>
      <c r="R116" s="34">
        <f>SUM(R106:R115)</f>
        <v>1182</v>
      </c>
      <c r="S116" s="24">
        <f t="shared" si="42"/>
        <v>2206</v>
      </c>
      <c r="T116" s="25">
        <f>Q116/B116</f>
        <v>0.21557894736842106</v>
      </c>
      <c r="U116" s="25">
        <f>R116/C116</f>
        <v>0.24426534407935524</v>
      </c>
      <c r="V116" s="58">
        <f>S116/D116</f>
        <v>0.23005527166545</v>
      </c>
      <c r="W116" s="34">
        <f>SUM(W106:W115)</f>
        <v>330</v>
      </c>
      <c r="X116" s="34">
        <f>SUM(X106:X115)</f>
        <v>498</v>
      </c>
      <c r="Y116" s="67">
        <f t="shared" si="45"/>
        <v>828</v>
      </c>
      <c r="Z116" s="25">
        <f t="shared" si="46"/>
        <v>0.06947368421052631</v>
      </c>
      <c r="AA116" s="25">
        <f t="shared" si="46"/>
        <v>0.10291382517048978</v>
      </c>
      <c r="AB116" s="25">
        <f t="shared" si="46"/>
        <v>0.08634894149546356</v>
      </c>
    </row>
  </sheetData>
  <sheetProtection/>
  <mergeCells count="14">
    <mergeCell ref="K4:M4"/>
    <mergeCell ref="N4:P4"/>
    <mergeCell ref="E2:J3"/>
    <mergeCell ref="K2:P3"/>
    <mergeCell ref="W3:AB3"/>
    <mergeCell ref="W4:Y4"/>
    <mergeCell ref="Z4:AB4"/>
    <mergeCell ref="A1:AB1"/>
    <mergeCell ref="B2:D4"/>
    <mergeCell ref="Q4:S4"/>
    <mergeCell ref="T4:V4"/>
    <mergeCell ref="Q2:V2"/>
    <mergeCell ref="E4:G4"/>
    <mergeCell ref="H4:J4"/>
  </mergeCells>
  <conditionalFormatting sqref="H7:H16 H18:H22 H24:H29 H31:H37 H39:H43 H45:H50 H52:H58 H60:H66 H68:H69 H71:H75 H77:H80 H82:H89 H91:H94 H96:H99 H101:H104 H106:H115">
    <cfRule type="top10" priority="24" dxfId="1" stopIfTrue="1" rank="10"/>
    <cfRule type="top10" priority="23" dxfId="0" stopIfTrue="1" rank="10" bottom="1"/>
  </conditionalFormatting>
  <conditionalFormatting sqref="I7:I16 I18:I22 I24:I29 I31:I37 I39:I43 I45:I50 I52:I58 I60:I66 I68:I69 I71:I75 I77:I80 I82:I89 I91:I94 I96:I99 I101:I104 I106:I115">
    <cfRule type="top10" priority="22" dxfId="1" stopIfTrue="1" rank="10"/>
    <cfRule type="top10" priority="21" dxfId="0" stopIfTrue="1" rank="10" bottom="1"/>
  </conditionalFormatting>
  <conditionalFormatting sqref="J7:J16 J18:J22 J24:J29 J31:J37 J39:J43 J45:J50 J52:J58 J60:J66 J68:J69 J71:J75 J77:J80 J82:J89 J91:J94 J96:J99 J106:J115 J101:J104">
    <cfRule type="top10" priority="20" dxfId="1" stopIfTrue="1" rank="10"/>
  </conditionalFormatting>
  <conditionalFormatting sqref="J7:J16 J18:J22 J24:J29 J31:J37 J39:J43 J45:J50 J52:J58 J60:J66 J68:J69 J71:J75 J77:J80 J82:J89 J91:J94 J96:J99 J106:J115 J101:J104">
    <cfRule type="top10" priority="19" dxfId="0" stopIfTrue="1" rank="10" bottom="1"/>
  </conditionalFormatting>
  <conditionalFormatting sqref="N7:N16 N18:N22 N24:N29 N31:N37 N39:N43 N45:N50 N52:N58 N60:N66 N68:N69 N71:N75 N77:N80 N82:N89 N91:N94 N96:N99 N101:N104 N106:N115">
    <cfRule type="top10" priority="18" dxfId="1" stopIfTrue="1" rank="10"/>
    <cfRule type="top10" priority="17" dxfId="0" stopIfTrue="1" rank="10" bottom="1"/>
  </conditionalFormatting>
  <conditionalFormatting sqref="O7:O16 O18:O22 O24:O29 O31:O37 O39:O43 O45:O50 O52:O58 O60:O66 O68:O69 O71:O75 O77:O80 O82:O89 O91:O94 O96:O99 O101:O104 O106:O115">
    <cfRule type="top10" priority="16" dxfId="1" stopIfTrue="1" rank="10"/>
    <cfRule type="top10" priority="15" dxfId="0" stopIfTrue="1" rank="10" bottom="1"/>
  </conditionalFormatting>
  <conditionalFormatting sqref="Q124 P7:P16 P18:P22 P24:P29 P31:P37 P39:P43 P45:P50 P52:P58 P60:P66 P68:P69 P71:P75 P77:P80 P82:P89 P91:P94 P96:P99 P101:P104 P106:P115">
    <cfRule type="top10" priority="14" dxfId="1" stopIfTrue="1" rank="10"/>
    <cfRule type="top10" priority="13" dxfId="0" stopIfTrue="1" rank="10" bottom="1"/>
  </conditionalFormatting>
  <conditionalFormatting sqref="T7:T16 T18:T22 T24:T29 T31:T37 T39:T43 T45:T50 T52:T58 T60:T66 T68:T69 T71:T75 T77:T80 T82:T89 T91:T94 T96:T99 T101:T104 T106:T115">
    <cfRule type="top10" priority="12" dxfId="1" stopIfTrue="1" rank="10"/>
    <cfRule type="top10" priority="11" dxfId="0" stopIfTrue="1" rank="10" bottom="1"/>
  </conditionalFormatting>
  <conditionalFormatting sqref="U7:U16 U18:U22 U24:U29 U31:U37 U39:U43 U45:U50 U52:U58 U60:U66 U68:U69 U71:U75 U77:U80 U82:U89 U91:U94 U96:U99 U101:U104 U106:U115">
    <cfRule type="top10" priority="10" dxfId="1" stopIfTrue="1" rank="10"/>
    <cfRule type="top10" priority="9" dxfId="0" stopIfTrue="1" rank="10" bottom="1"/>
  </conditionalFormatting>
  <conditionalFormatting sqref="V7:V16 V18:V22 V24:V29 V31:V37 V39:V43 V45:V50 V52:V58 V60:V66 V68:V69 V71:V75 V77:V80 V82:V89 V91:V94 V96:V99 V101:V104 V106:V115">
    <cfRule type="top10" priority="8" dxfId="1" stopIfTrue="1" rank="10"/>
    <cfRule type="top10" priority="7" dxfId="0" stopIfTrue="1" rank="10" bottom="1"/>
  </conditionalFormatting>
  <conditionalFormatting sqref="Z7:Z16 Z18:Z22 Z24:Z29 Z31:Z37 Z39:Z43 Z45:Z50 Z52:Z58 Z60:Z66 Z68:Z69 Z71:Z75 Z77:Z80 Z82:Z89 Z91:Z94 Z96:Z99 Z101:Z104 Z106:Z115">
    <cfRule type="top10" priority="6" dxfId="1" stopIfTrue="1" rank="10"/>
    <cfRule type="top10" priority="5" dxfId="0" stopIfTrue="1" rank="10" bottom="1"/>
  </conditionalFormatting>
  <conditionalFormatting sqref="AA7:AA16 AA18:AA22 AA24:AA29 AA31:AA37 AA39:AA43 AA45:AA50 AA52:AA58 AA60:AA66 AA68:AA69 AA71:AA75 AA77:AA80 AA82:AA89 AA91:AA94 AA96:AA99 AA101:AA104 AA106:AA115">
    <cfRule type="top10" priority="4" dxfId="1" stopIfTrue="1" rank="10"/>
    <cfRule type="top10" priority="3" dxfId="0" stopIfTrue="1" rank="10" bottom="1"/>
  </conditionalFormatting>
  <conditionalFormatting sqref="AB7:AB16 AB18:AB22 AB24:AB29 AB31:AB37 AB39:AB43 AB45:AB50 AB52:AB58 AB60:AB66 AB68:AB69 AB71:AB75 AB77:AB80 AB82:AB89 AB91:AB94 AB96:AB99 AB101:AB104 AB106:AB115">
    <cfRule type="top10" priority="2" dxfId="1" stopIfTrue="1" rank="10"/>
    <cfRule type="top10" priority="1" dxfId="0" stopIfTrue="1" rank="10" bottom="1"/>
  </conditionalFormatting>
  <printOptions/>
  <pageMargins left="0.7874015748031497" right="0.5905511811023623" top="0.5905511811023623" bottom="0.5511811023622047" header="0.7086614173228347" footer="0.2755905511811024"/>
  <pageSetup horizontalDpi="300" verticalDpi="300" orientation="landscape" paperSize="8" scale="73" r:id="rId1"/>
  <headerFooter alignWithMargins="0">
    <oddHeader>&amp;R&amp;P／&amp;Nページ</oddHeader>
    <oddFooter>&amp;L※ この数値は住民基本台帳人口です。
※ 各数値の高い10地域を&amp;K05+035■&amp;K000000で表しています。
※ 各数値の低い10地域を&amp;K03+035■&amp;K000000で表しています。</oddFooter>
  </headerFooter>
  <rowBreaks count="3" manualBreakCount="3">
    <brk id="38" max="255" man="1"/>
    <brk id="70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2013-12-27T05:50:39Z</cp:lastPrinted>
  <dcterms:created xsi:type="dcterms:W3CDTF">2009-01-09T07:35:30Z</dcterms:created>
  <dcterms:modified xsi:type="dcterms:W3CDTF">2015-01-19T02:51:28Z</dcterms:modified>
  <cp:category/>
  <cp:version/>
  <cp:contentType/>
  <cp:contentStatus/>
</cp:coreProperties>
</file>