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30" activeTab="0"/>
  </bookViews>
  <sheets>
    <sheet name="町丁字別人口構成比" sheetId="1" r:id="rId1"/>
  </sheets>
  <definedNames>
    <definedName name="_xlnm.Print_Titles" localSheetId="0">'町丁字別人口構成比'!$1:$6</definedName>
  </definedNames>
  <calcPr fullCalcOnLoad="1"/>
</workbook>
</file>

<file path=xl/sharedStrings.xml><?xml version="1.0" encoding="utf-8"?>
<sst xmlns="http://schemas.openxmlformats.org/spreadsheetml/2006/main" count="152" uniqueCount="122">
  <si>
    <t>総人口</t>
  </si>
  <si>
    <t>１５歳未満</t>
  </si>
  <si>
    <t>１５歳～６４歳</t>
  </si>
  <si>
    <t>６５歳以上</t>
  </si>
  <si>
    <t>人口</t>
  </si>
  <si>
    <t>構成比</t>
  </si>
  <si>
    <t>男</t>
  </si>
  <si>
    <t>女</t>
  </si>
  <si>
    <t>計</t>
  </si>
  <si>
    <t>海老名市総計</t>
  </si>
  <si>
    <t>大谷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</si>
  <si>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</si>
  <si>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</si>
  <si>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</si>
  <si>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</si>
  <si>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</si>
  <si>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</si>
  <si>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</si>
  <si>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</si>
  <si>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</si>
  <si>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</si>
  <si>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</si>
  <si>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</si>
  <si>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</si>
  <si>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</si>
  <si>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</si>
  <si>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</si>
  <si>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</si>
  <si>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</si>
  <si>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</si>
  <si>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</si>
  <si>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</si>
  <si>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</si>
  <si>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</si>
  <si>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</si>
  <si>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</si>
  <si>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</si>
  <si>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</si>
  <si>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</si>
  <si>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</si>
  <si>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</si>
  <si>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</si>
  <si>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</si>
  <si>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</si>
  <si>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</si>
  <si>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</si>
  <si>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</si>
  <si>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</si>
  <si>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</si>
  <si>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</si>
  <si>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</si>
  <si>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</si>
  <si>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</si>
  <si>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</si>
  <si>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</si>
  <si>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</si>
  <si>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</si>
  <si>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</si>
  <si>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</si>
  <si>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</si>
  <si>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</t>
  </si>
  <si>
    <t>中河内</t>
  </si>
  <si>
    <t>社家</t>
  </si>
  <si>
    <t>上河内</t>
  </si>
  <si>
    <t>本郷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</si>
  <si>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</si>
  <si>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</si>
  <si>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</si>
  <si>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</si>
  <si>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</si>
  <si>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</si>
  <si>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</si>
  <si>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</si>
  <si>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</si>
  <si>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</si>
  <si>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</si>
  <si>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</si>
  <si>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</si>
  <si>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</si>
  <si>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</si>
  <si>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</si>
  <si>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</si>
  <si>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</si>
  <si>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</si>
  <si>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</si>
  <si>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</si>
  <si>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</si>
  <si>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</si>
  <si>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</si>
  <si>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</si>
  <si>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</si>
  <si>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</si>
  <si>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</si>
  <si>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</si>
  <si>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今里一丁目</t>
  </si>
  <si>
    <t>今里二丁目</t>
  </si>
  <si>
    <t>今里三丁目</t>
  </si>
  <si>
    <t>上郷　計</t>
  </si>
  <si>
    <t>大谷　計</t>
  </si>
  <si>
    <t>国分寺台　計</t>
  </si>
  <si>
    <t>中新田　計</t>
  </si>
  <si>
    <t>下今泉　計</t>
  </si>
  <si>
    <t>上今泉　計</t>
  </si>
  <si>
    <t>今里　計</t>
  </si>
  <si>
    <t>東柏ケ谷　計</t>
  </si>
  <si>
    <t>望地　計</t>
  </si>
  <si>
    <t>門沢橋　計</t>
  </si>
  <si>
    <t>国分南　計</t>
  </si>
  <si>
    <t>国分北　計</t>
  </si>
  <si>
    <t>杉久保　計</t>
  </si>
  <si>
    <t>中野一丁目</t>
  </si>
  <si>
    <t>中野二丁目</t>
  </si>
  <si>
    <t>中野三丁目</t>
  </si>
  <si>
    <t>中野　計</t>
  </si>
  <si>
    <t>河原口一丁目</t>
  </si>
  <si>
    <t>河原口二丁目</t>
  </si>
  <si>
    <t>河原口三丁目</t>
  </si>
  <si>
    <t>河原口四丁目</t>
  </si>
  <si>
    <t>河原口五丁目</t>
  </si>
  <si>
    <t>河原口　計</t>
  </si>
  <si>
    <t>うち７５歳以上</t>
  </si>
  <si>
    <t>海老名市町丁・字別人口構成比　（平成２６年１月１日現在）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</si>
</sst>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  <numFmt numFmtId="178" formatCode="0.0000000_ "/>
    <numFmt numFmtId="179" formatCode="0.00000_ "/>
    <numFmt numFmtId="180" formatCode="0.0000_ "/>
    <numFmt numFmtId="181" formatCode="0.000_ "/>
    <numFmt numFmtId="182" formatCode="0.000%"/>
    <numFmt numFmtId="183" formatCode="0.0"/>
    <numFmt numFmtId="184" formatCode="0.0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4" fillId="0" borderId="12" xfId="48" applyFont="1" applyBorder="1" applyAlignment="1">
      <alignment vertical="center" wrapText="1"/>
    </xf>
    <xf numFmtId="38" fontId="4" fillId="0" borderId="12" xfId="48" applyFont="1" applyBorder="1" applyAlignment="1">
      <alignment vertical="center"/>
    </xf>
    <xf numFmtId="10" fontId="4" fillId="0" borderId="12" xfId="4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3" xfId="48" applyFont="1" applyBorder="1" applyAlignment="1">
      <alignment vertical="center" wrapText="1"/>
    </xf>
    <xf numFmtId="38" fontId="4" fillId="0" borderId="14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10" fontId="4" fillId="0" borderId="13" xfId="42" applyNumberFormat="1" applyFont="1" applyBorder="1" applyAlignment="1">
      <alignment vertical="center"/>
    </xf>
    <xf numFmtId="10" fontId="4" fillId="0" borderId="14" xfId="42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5" xfId="48" applyFont="1" applyBorder="1" applyAlignment="1">
      <alignment vertical="center" wrapText="1"/>
    </xf>
    <xf numFmtId="38" fontId="4" fillId="0" borderId="15" xfId="48" applyFont="1" applyBorder="1" applyAlignment="1">
      <alignment vertical="center"/>
    </xf>
    <xf numFmtId="10" fontId="4" fillId="0" borderId="15" xfId="42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6" xfId="48" applyFont="1" applyBorder="1" applyAlignment="1">
      <alignment vertical="center" wrapText="1"/>
    </xf>
    <xf numFmtId="38" fontId="4" fillId="0" borderId="16" xfId="48" applyFont="1" applyBorder="1" applyAlignment="1">
      <alignment vertical="center"/>
    </xf>
    <xf numFmtId="10" fontId="4" fillId="0" borderId="16" xfId="42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8" xfId="48" applyFont="1" applyBorder="1" applyAlignment="1">
      <alignment vertical="center" wrapText="1"/>
    </xf>
    <xf numFmtId="38" fontId="4" fillId="0" borderId="18" xfId="48" applyFont="1" applyBorder="1" applyAlignment="1">
      <alignment vertical="center"/>
    </xf>
    <xf numFmtId="10" fontId="4" fillId="0" borderId="17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8" applyFont="1" applyBorder="1" applyAlignment="1">
      <alignment vertical="center" wrapText="1"/>
    </xf>
    <xf numFmtId="38" fontId="4" fillId="0" borderId="11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0" fontId="4" fillId="0" borderId="10" xfId="42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0" fontId="4" fillId="0" borderId="18" xfId="42" applyNumberFormat="1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17" xfId="48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19" xfId="48" applyFont="1" applyBorder="1" applyAlignment="1">
      <alignment vertical="center" wrapText="1"/>
    </xf>
    <xf numFmtId="38" fontId="4" fillId="0" borderId="19" xfId="48" applyFont="1" applyBorder="1" applyAlignment="1">
      <alignment vertical="center"/>
    </xf>
    <xf numFmtId="10" fontId="4" fillId="0" borderId="19" xfId="42" applyNumberFormat="1" applyFont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0" xfId="48" applyFont="1" applyBorder="1" applyAlignment="1">
      <alignment vertical="center" wrapText="1"/>
    </xf>
    <xf numFmtId="38" fontId="4" fillId="0" borderId="20" xfId="48" applyFont="1" applyBorder="1" applyAlignment="1">
      <alignment vertical="center"/>
    </xf>
    <xf numFmtId="10" fontId="4" fillId="0" borderId="20" xfId="42" applyNumberFormat="1" applyFont="1" applyBorder="1" applyAlignment="1">
      <alignment vertical="center"/>
    </xf>
    <xf numFmtId="38" fontId="4" fillId="0" borderId="17" xfId="48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0" fontId="4" fillId="0" borderId="11" xfId="42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4" fillId="0" borderId="25" xfId="48" applyFont="1" applyBorder="1" applyAlignment="1">
      <alignment vertical="center" wrapText="1"/>
    </xf>
    <xf numFmtId="38" fontId="4" fillId="0" borderId="25" xfId="48" applyFont="1" applyBorder="1" applyAlignment="1">
      <alignment vertical="center"/>
    </xf>
    <xf numFmtId="10" fontId="4" fillId="0" borderId="25" xfId="42" applyNumberFormat="1" applyFont="1" applyBorder="1" applyAlignment="1">
      <alignment vertical="center"/>
    </xf>
    <xf numFmtId="10" fontId="4" fillId="0" borderId="26" xfId="42" applyNumberFormat="1" applyFont="1" applyBorder="1" applyAlignment="1">
      <alignment vertical="center"/>
    </xf>
    <xf numFmtId="10" fontId="4" fillId="0" borderId="27" xfId="42" applyNumberFormat="1" applyFont="1" applyBorder="1" applyAlignment="1">
      <alignment vertical="center"/>
    </xf>
    <xf numFmtId="10" fontId="4" fillId="0" borderId="28" xfId="42" applyNumberFormat="1" applyFont="1" applyBorder="1" applyAlignment="1">
      <alignment vertical="center"/>
    </xf>
    <xf numFmtId="10" fontId="4" fillId="0" borderId="29" xfId="42" applyNumberFormat="1" applyFont="1" applyBorder="1" applyAlignment="1">
      <alignment vertical="center"/>
    </xf>
    <xf numFmtId="10" fontId="4" fillId="0" borderId="21" xfId="42" applyNumberFormat="1" applyFont="1" applyBorder="1" applyAlignment="1">
      <alignment vertical="center"/>
    </xf>
    <xf numFmtId="10" fontId="4" fillId="0" borderId="22" xfId="42" applyNumberFormat="1" applyFont="1" applyBorder="1" applyAlignment="1">
      <alignment vertical="center"/>
    </xf>
    <xf numFmtId="10" fontId="4" fillId="0" borderId="30" xfId="42" applyNumberFormat="1" applyFont="1" applyBorder="1" applyAlignment="1">
      <alignment vertical="center"/>
    </xf>
    <xf numFmtId="10" fontId="4" fillId="0" borderId="31" xfId="42" applyNumberFormat="1" applyFont="1" applyBorder="1" applyAlignment="1">
      <alignment vertical="center"/>
    </xf>
    <xf numFmtId="10" fontId="4" fillId="0" borderId="32" xfId="42" applyNumberFormat="1" applyFont="1" applyBorder="1" applyAlignment="1">
      <alignment vertical="center"/>
    </xf>
    <xf numFmtId="10" fontId="4" fillId="0" borderId="33" xfId="42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4" fillId="0" borderId="17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5" xfId="48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2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view="pageBreakPreview" zoomScale="75" zoomScaleNormal="5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:AB1"/>
    </sheetView>
  </sheetViews>
  <sheetFormatPr defaultColWidth="9.00390625" defaultRowHeight="13.5"/>
  <cols>
    <col min="1" max="1" width="19.50390625" style="0" customWidth="1"/>
    <col min="2" max="22" width="8.875" style="0" customWidth="1"/>
  </cols>
  <sheetData>
    <row r="1" spans="1:28" ht="30" customHeight="1">
      <c r="A1" s="71" t="s">
        <v>121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8.75" customHeight="1">
      <c r="A2" s="1"/>
      <c r="B2" s="72" t="s">
        <v>0</v>
      </c>
      <c r="C2" s="73"/>
      <c r="D2" s="74"/>
      <c r="E2" s="72" t="s">
        <v>1</v>
      </c>
      <c r="F2" s="73"/>
      <c r="G2" s="73"/>
      <c r="H2" s="73"/>
      <c r="I2" s="73"/>
      <c r="J2" s="74"/>
      <c r="K2" s="72" t="s">
        <v>2</v>
      </c>
      <c r="L2" s="73"/>
      <c r="M2" s="73"/>
      <c r="N2" s="73"/>
      <c r="O2" s="73"/>
      <c r="P2" s="74"/>
      <c r="Q2" s="72" t="s">
        <v>3</v>
      </c>
      <c r="R2" s="73"/>
      <c r="S2" s="73"/>
      <c r="T2" s="73"/>
      <c r="U2" s="73"/>
      <c r="V2" s="73"/>
      <c r="W2" s="65"/>
      <c r="X2" s="65"/>
      <c r="Y2" s="65"/>
      <c r="Z2" s="65"/>
      <c r="AA2" s="65"/>
      <c r="AB2" s="66"/>
    </row>
    <row r="3" spans="1:28" ht="18.75" customHeight="1">
      <c r="A3" s="2"/>
      <c r="B3" s="75"/>
      <c r="C3" s="76"/>
      <c r="D3" s="77"/>
      <c r="E3" s="78"/>
      <c r="F3" s="79"/>
      <c r="G3" s="79"/>
      <c r="H3" s="79"/>
      <c r="I3" s="79"/>
      <c r="J3" s="80"/>
      <c r="K3" s="78"/>
      <c r="L3" s="79"/>
      <c r="M3" s="79"/>
      <c r="N3" s="79"/>
      <c r="O3" s="79"/>
      <c r="P3" s="80"/>
      <c r="Q3" s="46"/>
      <c r="R3" s="47"/>
      <c r="S3" s="47"/>
      <c r="T3" s="47"/>
      <c r="U3" s="47"/>
      <c r="V3" s="48"/>
      <c r="W3" s="81" t="s">
        <v>120</v>
      </c>
      <c r="X3" s="82"/>
      <c r="Y3" s="82"/>
      <c r="Z3" s="82"/>
      <c r="AA3" s="82"/>
      <c r="AB3" s="83"/>
    </row>
    <row r="4" spans="1:28" ht="18.75" customHeight="1">
      <c r="A4" s="2"/>
      <c r="B4" s="78"/>
      <c r="C4" s="79"/>
      <c r="D4" s="80"/>
      <c r="E4" s="81" t="s">
        <v>4</v>
      </c>
      <c r="F4" s="82"/>
      <c r="G4" s="83"/>
      <c r="H4" s="81" t="s">
        <v>5</v>
      </c>
      <c r="I4" s="82"/>
      <c r="J4" s="83"/>
      <c r="K4" s="81" t="s">
        <v>4</v>
      </c>
      <c r="L4" s="82"/>
      <c r="M4" s="83"/>
      <c r="N4" s="81" t="s">
        <v>5</v>
      </c>
      <c r="O4" s="82"/>
      <c r="P4" s="83"/>
      <c r="Q4" s="81" t="s">
        <v>4</v>
      </c>
      <c r="R4" s="82"/>
      <c r="S4" s="83"/>
      <c r="T4" s="81" t="s">
        <v>5</v>
      </c>
      <c r="U4" s="82"/>
      <c r="V4" s="82"/>
      <c r="W4" s="84" t="s">
        <v>4</v>
      </c>
      <c r="X4" s="84"/>
      <c r="Y4" s="84"/>
      <c r="Z4" s="84" t="s">
        <v>5</v>
      </c>
      <c r="AA4" s="84"/>
      <c r="AB4" s="84"/>
    </row>
    <row r="5" spans="1:28" ht="18.75" customHeight="1" thickBot="1">
      <c r="A5" s="2"/>
      <c r="B5" s="3" t="s">
        <v>6</v>
      </c>
      <c r="C5" s="3" t="s">
        <v>7</v>
      </c>
      <c r="D5" s="3" t="s">
        <v>8</v>
      </c>
      <c r="E5" s="3" t="s">
        <v>6</v>
      </c>
      <c r="F5" s="3" t="s">
        <v>7</v>
      </c>
      <c r="G5" s="3" t="s">
        <v>8</v>
      </c>
      <c r="H5" s="3" t="s">
        <v>6</v>
      </c>
      <c r="I5" s="3" t="s">
        <v>7</v>
      </c>
      <c r="J5" s="3" t="s">
        <v>8</v>
      </c>
      <c r="K5" s="3" t="s">
        <v>6</v>
      </c>
      <c r="L5" s="3" t="s">
        <v>7</v>
      </c>
      <c r="M5" s="3" t="s">
        <v>8</v>
      </c>
      <c r="N5" s="3" t="s">
        <v>6</v>
      </c>
      <c r="O5" s="3" t="s">
        <v>7</v>
      </c>
      <c r="P5" s="3" t="s">
        <v>8</v>
      </c>
      <c r="Q5" s="3" t="s">
        <v>6</v>
      </c>
      <c r="R5" s="3" t="s">
        <v>7</v>
      </c>
      <c r="S5" s="3" t="s">
        <v>8</v>
      </c>
      <c r="T5" s="3" t="s">
        <v>6</v>
      </c>
      <c r="U5" s="3" t="s">
        <v>7</v>
      </c>
      <c r="V5" s="45" t="s">
        <v>8</v>
      </c>
      <c r="W5" s="68" t="s">
        <v>6</v>
      </c>
      <c r="X5" s="68" t="s">
        <v>7</v>
      </c>
      <c r="Y5" s="68" t="s">
        <v>8</v>
      </c>
      <c r="Z5" s="68" t="s">
        <v>6</v>
      </c>
      <c r="AA5" s="68" t="s">
        <v>7</v>
      </c>
      <c r="AB5" s="68" t="s">
        <v>8</v>
      </c>
    </row>
    <row r="6" spans="1:28" s="7" customFormat="1" ht="29.25" customHeight="1" thickBot="1" thickTop="1">
      <c r="A6" s="70" t="s">
        <v>9</v>
      </c>
      <c r="B6" s="4">
        <f aca="true" t="shared" si="0" ref="B6:G6">B17+B23+B30+B31+B38+B44+B51+B59+B60+B67+B70+B71+B72+B76+B77+B81+B82+B83+B90+B91+B95+B100+B105+B116</f>
        <v>65733</v>
      </c>
      <c r="C6" s="4">
        <f t="shared" si="0"/>
        <v>64174</v>
      </c>
      <c r="D6" s="5">
        <f t="shared" si="0"/>
        <v>129907</v>
      </c>
      <c r="E6" s="4">
        <f t="shared" si="0"/>
        <v>9475</v>
      </c>
      <c r="F6" s="4">
        <f t="shared" si="0"/>
        <v>8937</v>
      </c>
      <c r="G6" s="5">
        <f t="shared" si="0"/>
        <v>18412</v>
      </c>
      <c r="H6" s="6">
        <f aca="true" t="shared" si="1" ref="H6:H40">E6/B6</f>
        <v>0.14414373298039038</v>
      </c>
      <c r="I6" s="6">
        <f aca="true" t="shared" si="2" ref="I6:I40">F6/C6</f>
        <v>0.1392620064200455</v>
      </c>
      <c r="J6" s="6">
        <f aca="true" t="shared" si="3" ref="J6:J40">G6/D6</f>
        <v>0.1417321622391403</v>
      </c>
      <c r="K6" s="4">
        <f>K17+K23+K30+K31+K38+K44+K51+K59+K60+K67+K70+K71+K72+K76+K77+K81+K82+K83+K90+K91+K95+K100+K105+K116</f>
        <v>43492</v>
      </c>
      <c r="L6" s="4">
        <f>L17+L23+L30+L31+L38+L44+L51+L59+L60+L67+L70+L71+L72+L76+L77+L81+L82+L83+L90+L91+L95+L100+L105+L116</f>
        <v>40556</v>
      </c>
      <c r="M6" s="5">
        <f>M17+M23+M30+M31+M38+M44+M51+M59+M60+M67+M70+M71+M72+M76+M77+M81+M82+M83+M90+M91+M95+M100+M105+M116</f>
        <v>84048</v>
      </c>
      <c r="N6" s="6">
        <f aca="true" t="shared" si="4" ref="N6:N40">K6/B6</f>
        <v>0.6616463572330489</v>
      </c>
      <c r="O6" s="6">
        <f aca="true" t="shared" si="5" ref="O6:O40">L6/C6</f>
        <v>0.631969333374887</v>
      </c>
      <c r="P6" s="6">
        <f aca="true" t="shared" si="6" ref="P6:P40">M6/D6</f>
        <v>0.6469859206971141</v>
      </c>
      <c r="Q6" s="4">
        <f>Q17+Q23+Q30+Q31+Q38+Q44+Q51+Q59+Q60+Q67+Q70+Q71+Q72+Q76+Q77+Q81+Q82+Q83+Q90+Q91+Q95+Q100+Q105+Q116</f>
        <v>12766</v>
      </c>
      <c r="R6" s="4">
        <f>R17+R23+R30+R31+R38+R44+R51+R59+R60+R67+R70+R71+R72+R76+R77+R81+R82+R83+R90+R91+R95+R100+R105+R116</f>
        <v>14681</v>
      </c>
      <c r="S6" s="5">
        <f>S17+S23+S30+S31+S38+S44+S51+S59+S60+S67+S70+S71+S72+S76+S77+S81+S82+S83+S90+S91+S95+S100+S105+S116</f>
        <v>27447</v>
      </c>
      <c r="T6" s="6">
        <f aca="true" t="shared" si="7" ref="T6:T40">Q6/B6</f>
        <v>0.19420990978656077</v>
      </c>
      <c r="U6" s="6">
        <f aca="true" t="shared" si="8" ref="U6:U40">R6/C6</f>
        <v>0.22876866020506748</v>
      </c>
      <c r="V6" s="55">
        <f aca="true" t="shared" si="9" ref="V6:V40">S6/D6</f>
        <v>0.2112819170637456</v>
      </c>
      <c r="W6" s="4">
        <f>W17+W23+W30+W31+W38+W44+W51+W59+W60+W67+W70+W71+W72+W76+W77+W81+W82+W83+W90+W91+W95+W100+W105+W116</f>
        <v>4629</v>
      </c>
      <c r="X6" s="4">
        <f>X17+X23+X30+X31+X38+X44+X51+X59+X60+X67+X70+X71+X72+X76+X77+X81+X82+X83+X90+X91+X95+X100+X105+X116</f>
        <v>6096</v>
      </c>
      <c r="Y6" s="4">
        <f>Y17+Y23+Y30+Y31+Y38+Y44+Y51+Y59+Y60+Y67+Y70+Y71+Y72+Y76+Y77+Y81+Y82+Y83+Y90+Y91+Y95+Y100+Y105+Y116</f>
        <v>10725</v>
      </c>
      <c r="Z6" s="6">
        <f aca="true" t="shared" si="10" ref="Z6:AB7">W6/B6</f>
        <v>0.07042124960065721</v>
      </c>
      <c r="AA6" s="6">
        <f t="shared" si="10"/>
        <v>0.09499174120360271</v>
      </c>
      <c r="AB6" s="6">
        <f t="shared" si="10"/>
        <v>0.08255906148244513</v>
      </c>
    </row>
    <row r="7" spans="1:28" s="7" customFormat="1" ht="28.5" customHeight="1" thickTop="1">
      <c r="A7" s="8" t="s">
        <v>10</v>
      </c>
      <c r="B7" s="9">
        <f aca="true" t="shared" si="11" ref="B7:B16">E7+K7+Q7</f>
        <v>7</v>
      </c>
      <c r="C7" s="9">
        <f aca="true" t="shared" si="12" ref="C7:C16">F7+L7+R7</f>
        <v>6</v>
      </c>
      <c r="D7" s="10">
        <f aca="true" t="shared" si="13" ref="D7:D43">B7+C7</f>
        <v>13</v>
      </c>
      <c r="E7" s="8">
        <v>0</v>
      </c>
      <c r="F7" s="8">
        <v>0</v>
      </c>
      <c r="G7" s="11">
        <f aca="true" t="shared" si="14" ref="G7:G69">E7+F7</f>
        <v>0</v>
      </c>
      <c r="H7" s="12">
        <f t="shared" si="1"/>
        <v>0</v>
      </c>
      <c r="I7" s="12">
        <f t="shared" si="2"/>
        <v>0</v>
      </c>
      <c r="J7" s="13">
        <f t="shared" si="3"/>
        <v>0</v>
      </c>
      <c r="K7" s="8">
        <v>6</v>
      </c>
      <c r="L7" s="8">
        <v>4</v>
      </c>
      <c r="M7" s="11">
        <f aca="true" t="shared" si="15" ref="M7:M69">K7+L7</f>
        <v>10</v>
      </c>
      <c r="N7" s="12">
        <f t="shared" si="4"/>
        <v>0.8571428571428571</v>
      </c>
      <c r="O7" s="12">
        <f t="shared" si="5"/>
        <v>0.6666666666666666</v>
      </c>
      <c r="P7" s="12">
        <f t="shared" si="6"/>
        <v>0.7692307692307693</v>
      </c>
      <c r="Q7" s="11">
        <v>1</v>
      </c>
      <c r="R7" s="11">
        <v>2</v>
      </c>
      <c r="S7" s="11">
        <f aca="true" t="shared" si="16" ref="S7:S69">Q7+R7</f>
        <v>3</v>
      </c>
      <c r="T7" s="12">
        <f t="shared" si="7"/>
        <v>0.14285714285714285</v>
      </c>
      <c r="U7" s="12">
        <f t="shared" si="8"/>
        <v>0.3333333333333333</v>
      </c>
      <c r="V7" s="13">
        <f t="shared" si="9"/>
        <v>0.23076923076923078</v>
      </c>
      <c r="W7" s="8">
        <v>0</v>
      </c>
      <c r="X7" s="8">
        <v>1</v>
      </c>
      <c r="Y7" s="8">
        <f aca="true" t="shared" si="17" ref="Y7:Y70">W7+X7</f>
        <v>1</v>
      </c>
      <c r="Z7" s="12">
        <f t="shared" si="10"/>
        <v>0</v>
      </c>
      <c r="AA7" s="12">
        <f t="shared" si="10"/>
        <v>0.16666666666666666</v>
      </c>
      <c r="AB7" s="12">
        <f t="shared" si="10"/>
        <v>0.07692307692307693</v>
      </c>
    </row>
    <row r="8" spans="1:28" s="7" customFormat="1" ht="28.5" customHeight="1">
      <c r="A8" s="14" t="s">
        <v>11</v>
      </c>
      <c r="B8" s="15">
        <f t="shared" si="11"/>
        <v>23</v>
      </c>
      <c r="C8" s="15">
        <f t="shared" si="12"/>
        <v>29</v>
      </c>
      <c r="D8" s="16">
        <f t="shared" si="13"/>
        <v>52</v>
      </c>
      <c r="E8" s="16">
        <v>1</v>
      </c>
      <c r="F8" s="16">
        <v>3</v>
      </c>
      <c r="G8" s="16">
        <f t="shared" si="14"/>
        <v>4</v>
      </c>
      <c r="H8" s="17">
        <f t="shared" si="1"/>
        <v>0.043478260869565216</v>
      </c>
      <c r="I8" s="17">
        <f t="shared" si="2"/>
        <v>0.10344827586206896</v>
      </c>
      <c r="J8" s="17">
        <f t="shared" si="3"/>
        <v>0.07692307692307693</v>
      </c>
      <c r="K8" s="16">
        <v>16</v>
      </c>
      <c r="L8" s="16">
        <v>18</v>
      </c>
      <c r="M8" s="16">
        <f t="shared" si="15"/>
        <v>34</v>
      </c>
      <c r="N8" s="17">
        <f t="shared" si="4"/>
        <v>0.6956521739130435</v>
      </c>
      <c r="O8" s="17">
        <f t="shared" si="5"/>
        <v>0.6206896551724138</v>
      </c>
      <c r="P8" s="17">
        <f t="shared" si="6"/>
        <v>0.6538461538461539</v>
      </c>
      <c r="Q8" s="16">
        <v>6</v>
      </c>
      <c r="R8" s="16">
        <v>8</v>
      </c>
      <c r="S8" s="16">
        <f t="shared" si="16"/>
        <v>14</v>
      </c>
      <c r="T8" s="17">
        <f t="shared" si="7"/>
        <v>0.2608695652173913</v>
      </c>
      <c r="U8" s="17">
        <f t="shared" si="8"/>
        <v>0.27586206896551724</v>
      </c>
      <c r="V8" s="56">
        <f t="shared" si="9"/>
        <v>0.2692307692307692</v>
      </c>
      <c r="W8" s="14">
        <v>2</v>
      </c>
      <c r="X8" s="14">
        <v>5</v>
      </c>
      <c r="Y8" s="14">
        <f t="shared" si="17"/>
        <v>7</v>
      </c>
      <c r="Z8" s="17">
        <f aca="true" t="shared" si="18" ref="Z8:Z71">W8/B8</f>
        <v>0.08695652173913043</v>
      </c>
      <c r="AA8" s="17">
        <f aca="true" t="shared" si="19" ref="AA8:AA71">X8/C8</f>
        <v>0.1724137931034483</v>
      </c>
      <c r="AB8" s="17">
        <f aca="true" t="shared" si="20" ref="AB8:AB71">Y8/D8</f>
        <v>0.1346153846153846</v>
      </c>
    </row>
    <row r="9" spans="1:28" s="7" customFormat="1" ht="28.5" customHeight="1">
      <c r="A9" s="14" t="s">
        <v>12</v>
      </c>
      <c r="B9" s="15">
        <f t="shared" si="11"/>
        <v>315</v>
      </c>
      <c r="C9" s="15">
        <f t="shared" si="12"/>
        <v>313</v>
      </c>
      <c r="D9" s="16">
        <f t="shared" si="13"/>
        <v>628</v>
      </c>
      <c r="E9" s="16">
        <v>41</v>
      </c>
      <c r="F9" s="16">
        <v>38</v>
      </c>
      <c r="G9" s="16">
        <f t="shared" si="14"/>
        <v>79</v>
      </c>
      <c r="H9" s="17">
        <f t="shared" si="1"/>
        <v>0.13015873015873017</v>
      </c>
      <c r="I9" s="17">
        <f t="shared" si="2"/>
        <v>0.12140575079872204</v>
      </c>
      <c r="J9" s="17">
        <f t="shared" si="3"/>
        <v>0.12579617834394904</v>
      </c>
      <c r="K9" s="16">
        <v>201</v>
      </c>
      <c r="L9" s="16">
        <v>189</v>
      </c>
      <c r="M9" s="16">
        <f t="shared" si="15"/>
        <v>390</v>
      </c>
      <c r="N9" s="17">
        <f t="shared" si="4"/>
        <v>0.638095238095238</v>
      </c>
      <c r="O9" s="17">
        <f t="shared" si="5"/>
        <v>0.6038338658146964</v>
      </c>
      <c r="P9" s="17">
        <f t="shared" si="6"/>
        <v>0.6210191082802548</v>
      </c>
      <c r="Q9" s="16">
        <v>73</v>
      </c>
      <c r="R9" s="16">
        <v>86</v>
      </c>
      <c r="S9" s="16">
        <f t="shared" si="16"/>
        <v>159</v>
      </c>
      <c r="T9" s="17">
        <f t="shared" si="7"/>
        <v>0.23174603174603176</v>
      </c>
      <c r="U9" s="17">
        <f t="shared" si="8"/>
        <v>0.2747603833865815</v>
      </c>
      <c r="V9" s="56">
        <f t="shared" si="9"/>
        <v>0.2531847133757962</v>
      </c>
      <c r="W9" s="14">
        <v>24</v>
      </c>
      <c r="X9" s="14">
        <v>32</v>
      </c>
      <c r="Y9" s="14">
        <f t="shared" si="17"/>
        <v>56</v>
      </c>
      <c r="Z9" s="17">
        <f t="shared" si="18"/>
        <v>0.0761904761904762</v>
      </c>
      <c r="AA9" s="17">
        <f t="shared" si="19"/>
        <v>0.10223642172523961</v>
      </c>
      <c r="AB9" s="17">
        <f t="shared" si="20"/>
        <v>0.08917197452229299</v>
      </c>
    </row>
    <row r="10" spans="1:28" s="7" customFormat="1" ht="28.5" customHeight="1">
      <c r="A10" s="14" t="s">
        <v>13</v>
      </c>
      <c r="B10" s="15">
        <f t="shared" si="11"/>
        <v>681</v>
      </c>
      <c r="C10" s="15">
        <f t="shared" si="12"/>
        <v>687</v>
      </c>
      <c r="D10" s="16">
        <f t="shared" si="13"/>
        <v>1368</v>
      </c>
      <c r="E10" s="16">
        <v>69</v>
      </c>
      <c r="F10" s="16">
        <v>78</v>
      </c>
      <c r="G10" s="16">
        <f t="shared" si="14"/>
        <v>147</v>
      </c>
      <c r="H10" s="17">
        <f t="shared" si="1"/>
        <v>0.1013215859030837</v>
      </c>
      <c r="I10" s="17">
        <f t="shared" si="2"/>
        <v>0.11353711790393013</v>
      </c>
      <c r="J10" s="17">
        <f t="shared" si="3"/>
        <v>0.1074561403508772</v>
      </c>
      <c r="K10" s="16">
        <v>429</v>
      </c>
      <c r="L10" s="16">
        <v>425</v>
      </c>
      <c r="M10" s="16">
        <f t="shared" si="15"/>
        <v>854</v>
      </c>
      <c r="N10" s="17">
        <f t="shared" si="4"/>
        <v>0.6299559471365639</v>
      </c>
      <c r="O10" s="17">
        <f t="shared" si="5"/>
        <v>0.61863173216885</v>
      </c>
      <c r="P10" s="17">
        <f t="shared" si="6"/>
        <v>0.6242690058479532</v>
      </c>
      <c r="Q10" s="16">
        <v>183</v>
      </c>
      <c r="R10" s="16">
        <v>184</v>
      </c>
      <c r="S10" s="16">
        <f t="shared" si="16"/>
        <v>367</v>
      </c>
      <c r="T10" s="17">
        <f t="shared" si="7"/>
        <v>0.2687224669603524</v>
      </c>
      <c r="U10" s="17">
        <f t="shared" si="8"/>
        <v>0.2678311499272198</v>
      </c>
      <c r="V10" s="56">
        <f t="shared" si="9"/>
        <v>0.2682748538011696</v>
      </c>
      <c r="W10" s="14">
        <v>61</v>
      </c>
      <c r="X10" s="14">
        <v>64</v>
      </c>
      <c r="Y10" s="14">
        <f t="shared" si="17"/>
        <v>125</v>
      </c>
      <c r="Z10" s="17">
        <f t="shared" si="18"/>
        <v>0.08957415565345081</v>
      </c>
      <c r="AA10" s="17">
        <f t="shared" si="19"/>
        <v>0.09315866084425037</v>
      </c>
      <c r="AB10" s="17">
        <f t="shared" si="20"/>
        <v>0.09137426900584796</v>
      </c>
    </row>
    <row r="11" spans="1:28" s="7" customFormat="1" ht="28.5" customHeight="1">
      <c r="A11" s="14" t="s">
        <v>14</v>
      </c>
      <c r="B11" s="15">
        <f t="shared" si="11"/>
        <v>606</v>
      </c>
      <c r="C11" s="15">
        <f t="shared" si="12"/>
        <v>566</v>
      </c>
      <c r="D11" s="16">
        <f t="shared" si="13"/>
        <v>1172</v>
      </c>
      <c r="E11" s="16">
        <v>121</v>
      </c>
      <c r="F11" s="16">
        <v>88</v>
      </c>
      <c r="G11" s="16">
        <f t="shared" si="14"/>
        <v>209</v>
      </c>
      <c r="H11" s="17">
        <f t="shared" si="1"/>
        <v>0.19966996699669967</v>
      </c>
      <c r="I11" s="17">
        <f t="shared" si="2"/>
        <v>0.15547703180212014</v>
      </c>
      <c r="J11" s="17">
        <f t="shared" si="3"/>
        <v>0.17832764505119453</v>
      </c>
      <c r="K11" s="16">
        <v>405</v>
      </c>
      <c r="L11" s="16">
        <v>377</v>
      </c>
      <c r="M11" s="16">
        <f t="shared" si="15"/>
        <v>782</v>
      </c>
      <c r="N11" s="17">
        <f t="shared" si="4"/>
        <v>0.6683168316831684</v>
      </c>
      <c r="O11" s="17">
        <f t="shared" si="5"/>
        <v>0.666077738515901</v>
      </c>
      <c r="P11" s="17">
        <f t="shared" si="6"/>
        <v>0.6672354948805461</v>
      </c>
      <c r="Q11" s="16">
        <v>80</v>
      </c>
      <c r="R11" s="16">
        <v>101</v>
      </c>
      <c r="S11" s="16">
        <f t="shared" si="16"/>
        <v>181</v>
      </c>
      <c r="T11" s="17">
        <f t="shared" si="7"/>
        <v>0.132013201320132</v>
      </c>
      <c r="U11" s="17">
        <f t="shared" si="8"/>
        <v>0.1784452296819788</v>
      </c>
      <c r="V11" s="56">
        <f t="shared" si="9"/>
        <v>0.15443686006825938</v>
      </c>
      <c r="W11" s="14">
        <v>24</v>
      </c>
      <c r="X11" s="14">
        <v>39</v>
      </c>
      <c r="Y11" s="14">
        <f t="shared" si="17"/>
        <v>63</v>
      </c>
      <c r="Z11" s="17">
        <f t="shared" si="18"/>
        <v>0.039603960396039604</v>
      </c>
      <c r="AA11" s="17">
        <f t="shared" si="19"/>
        <v>0.06890459363957598</v>
      </c>
      <c r="AB11" s="17">
        <f t="shared" si="20"/>
        <v>0.0537542662116041</v>
      </c>
    </row>
    <row r="12" spans="1:28" s="7" customFormat="1" ht="28.5" customHeight="1">
      <c r="A12" s="14" t="s">
        <v>15</v>
      </c>
      <c r="B12" s="15">
        <f t="shared" si="11"/>
        <v>32</v>
      </c>
      <c r="C12" s="15">
        <f t="shared" si="12"/>
        <v>38</v>
      </c>
      <c r="D12" s="16">
        <f t="shared" si="13"/>
        <v>70</v>
      </c>
      <c r="E12" s="16">
        <v>5</v>
      </c>
      <c r="F12" s="16">
        <v>7</v>
      </c>
      <c r="G12" s="16">
        <f t="shared" si="14"/>
        <v>12</v>
      </c>
      <c r="H12" s="17">
        <f t="shared" si="1"/>
        <v>0.15625</v>
      </c>
      <c r="I12" s="17">
        <f t="shared" si="2"/>
        <v>0.18421052631578946</v>
      </c>
      <c r="J12" s="17">
        <f t="shared" si="3"/>
        <v>0.17142857142857143</v>
      </c>
      <c r="K12" s="16">
        <v>19</v>
      </c>
      <c r="L12" s="16">
        <v>23</v>
      </c>
      <c r="M12" s="16">
        <f t="shared" si="15"/>
        <v>42</v>
      </c>
      <c r="N12" s="17">
        <f t="shared" si="4"/>
        <v>0.59375</v>
      </c>
      <c r="O12" s="17">
        <f t="shared" si="5"/>
        <v>0.6052631578947368</v>
      </c>
      <c r="P12" s="17">
        <f t="shared" si="6"/>
        <v>0.6</v>
      </c>
      <c r="Q12" s="16">
        <v>8</v>
      </c>
      <c r="R12" s="16">
        <v>8</v>
      </c>
      <c r="S12" s="16">
        <f t="shared" si="16"/>
        <v>16</v>
      </c>
      <c r="T12" s="17">
        <f t="shared" si="7"/>
        <v>0.25</v>
      </c>
      <c r="U12" s="17">
        <f t="shared" si="8"/>
        <v>0.21052631578947367</v>
      </c>
      <c r="V12" s="56">
        <f t="shared" si="9"/>
        <v>0.22857142857142856</v>
      </c>
      <c r="W12" s="14">
        <v>2</v>
      </c>
      <c r="X12" s="14">
        <v>3</v>
      </c>
      <c r="Y12" s="14">
        <f t="shared" si="17"/>
        <v>5</v>
      </c>
      <c r="Z12" s="17">
        <f t="shared" si="18"/>
        <v>0.0625</v>
      </c>
      <c r="AA12" s="17">
        <f t="shared" si="19"/>
        <v>0.07894736842105263</v>
      </c>
      <c r="AB12" s="17">
        <f t="shared" si="20"/>
        <v>0.07142857142857142</v>
      </c>
    </row>
    <row r="13" spans="1:28" s="7" customFormat="1" ht="28.5" customHeight="1">
      <c r="A13" s="14" t="s">
        <v>16</v>
      </c>
      <c r="B13" s="15">
        <f t="shared" si="11"/>
        <v>541</v>
      </c>
      <c r="C13" s="15">
        <f t="shared" si="12"/>
        <v>551</v>
      </c>
      <c r="D13" s="16">
        <f t="shared" si="13"/>
        <v>1092</v>
      </c>
      <c r="E13" s="16">
        <v>71</v>
      </c>
      <c r="F13" s="16">
        <v>67</v>
      </c>
      <c r="G13" s="16">
        <f t="shared" si="14"/>
        <v>138</v>
      </c>
      <c r="H13" s="17">
        <f t="shared" si="1"/>
        <v>0.13123844731977818</v>
      </c>
      <c r="I13" s="17">
        <f t="shared" si="2"/>
        <v>0.12159709618874773</v>
      </c>
      <c r="J13" s="17">
        <f t="shared" si="3"/>
        <v>0.12637362637362637</v>
      </c>
      <c r="K13" s="16">
        <v>333</v>
      </c>
      <c r="L13" s="16">
        <v>341</v>
      </c>
      <c r="M13" s="16">
        <f t="shared" si="15"/>
        <v>674</v>
      </c>
      <c r="N13" s="17">
        <f t="shared" si="4"/>
        <v>0.6155268022181146</v>
      </c>
      <c r="O13" s="17">
        <f t="shared" si="5"/>
        <v>0.6188747731397459</v>
      </c>
      <c r="P13" s="17">
        <f t="shared" si="6"/>
        <v>0.6172161172161172</v>
      </c>
      <c r="Q13" s="16">
        <v>137</v>
      </c>
      <c r="R13" s="16">
        <v>143</v>
      </c>
      <c r="S13" s="16">
        <f t="shared" si="16"/>
        <v>280</v>
      </c>
      <c r="T13" s="17">
        <f t="shared" si="7"/>
        <v>0.2532347504621072</v>
      </c>
      <c r="U13" s="17">
        <f t="shared" si="8"/>
        <v>0.2595281306715064</v>
      </c>
      <c r="V13" s="56">
        <f t="shared" si="9"/>
        <v>0.2564102564102564</v>
      </c>
      <c r="W13" s="14">
        <v>30</v>
      </c>
      <c r="X13" s="14">
        <v>39</v>
      </c>
      <c r="Y13" s="14">
        <f t="shared" si="17"/>
        <v>69</v>
      </c>
      <c r="Z13" s="17">
        <f t="shared" si="18"/>
        <v>0.05545286506469501</v>
      </c>
      <c r="AA13" s="17">
        <f t="shared" si="19"/>
        <v>0.07078039927404718</v>
      </c>
      <c r="AB13" s="17">
        <f t="shared" si="20"/>
        <v>0.06318681318681318</v>
      </c>
    </row>
    <row r="14" spans="1:28" s="7" customFormat="1" ht="28.5" customHeight="1">
      <c r="A14" s="14" t="s">
        <v>17</v>
      </c>
      <c r="B14" s="15">
        <f t="shared" si="11"/>
        <v>755</v>
      </c>
      <c r="C14" s="15">
        <f t="shared" si="12"/>
        <v>689</v>
      </c>
      <c r="D14" s="16">
        <f t="shared" si="13"/>
        <v>1444</v>
      </c>
      <c r="E14" s="16">
        <v>128</v>
      </c>
      <c r="F14" s="16">
        <v>95</v>
      </c>
      <c r="G14" s="16">
        <f t="shared" si="14"/>
        <v>223</v>
      </c>
      <c r="H14" s="17">
        <f t="shared" si="1"/>
        <v>0.1695364238410596</v>
      </c>
      <c r="I14" s="17">
        <f t="shared" si="2"/>
        <v>0.1378809869375907</v>
      </c>
      <c r="J14" s="17">
        <f t="shared" si="3"/>
        <v>0.15443213296398892</v>
      </c>
      <c r="K14" s="16">
        <v>513</v>
      </c>
      <c r="L14" s="16">
        <v>479</v>
      </c>
      <c r="M14" s="16">
        <f t="shared" si="15"/>
        <v>992</v>
      </c>
      <c r="N14" s="17">
        <f t="shared" si="4"/>
        <v>0.6794701986754967</v>
      </c>
      <c r="O14" s="17">
        <f t="shared" si="5"/>
        <v>0.6952104499274311</v>
      </c>
      <c r="P14" s="17">
        <f t="shared" si="6"/>
        <v>0.6869806094182825</v>
      </c>
      <c r="Q14" s="16">
        <v>114</v>
      </c>
      <c r="R14" s="16">
        <v>115</v>
      </c>
      <c r="S14" s="16">
        <f t="shared" si="16"/>
        <v>229</v>
      </c>
      <c r="T14" s="17">
        <f t="shared" si="7"/>
        <v>0.1509933774834437</v>
      </c>
      <c r="U14" s="17">
        <f t="shared" si="8"/>
        <v>0.16690856313497823</v>
      </c>
      <c r="V14" s="56">
        <f t="shared" si="9"/>
        <v>0.15858725761772854</v>
      </c>
      <c r="W14" s="14">
        <v>26</v>
      </c>
      <c r="X14" s="14">
        <v>39</v>
      </c>
      <c r="Y14" s="14">
        <f t="shared" si="17"/>
        <v>65</v>
      </c>
      <c r="Z14" s="17">
        <f t="shared" si="18"/>
        <v>0.03443708609271523</v>
      </c>
      <c r="AA14" s="17">
        <f t="shared" si="19"/>
        <v>0.05660377358490566</v>
      </c>
      <c r="AB14" s="17">
        <f t="shared" si="20"/>
        <v>0.045013850415512466</v>
      </c>
    </row>
    <row r="15" spans="1:28" s="7" customFormat="1" ht="28.5" customHeight="1">
      <c r="A15" s="14" t="s">
        <v>18</v>
      </c>
      <c r="B15" s="15">
        <f t="shared" si="11"/>
        <v>989</v>
      </c>
      <c r="C15" s="15">
        <f t="shared" si="12"/>
        <v>935</v>
      </c>
      <c r="D15" s="16">
        <f t="shared" si="13"/>
        <v>1924</v>
      </c>
      <c r="E15" s="16">
        <v>144</v>
      </c>
      <c r="F15" s="16">
        <v>138</v>
      </c>
      <c r="G15" s="16">
        <f t="shared" si="14"/>
        <v>282</v>
      </c>
      <c r="H15" s="17">
        <f t="shared" si="1"/>
        <v>0.14560161779575329</v>
      </c>
      <c r="I15" s="17">
        <f t="shared" si="2"/>
        <v>0.14759358288770053</v>
      </c>
      <c r="J15" s="17">
        <f t="shared" si="3"/>
        <v>0.14656964656964658</v>
      </c>
      <c r="K15" s="16">
        <v>684</v>
      </c>
      <c r="L15" s="16">
        <v>631</v>
      </c>
      <c r="M15" s="16">
        <f t="shared" si="15"/>
        <v>1315</v>
      </c>
      <c r="N15" s="17">
        <f t="shared" si="4"/>
        <v>0.6916076845298281</v>
      </c>
      <c r="O15" s="17">
        <f t="shared" si="5"/>
        <v>0.6748663101604279</v>
      </c>
      <c r="P15" s="17">
        <f t="shared" si="6"/>
        <v>0.6834719334719335</v>
      </c>
      <c r="Q15" s="16">
        <v>161</v>
      </c>
      <c r="R15" s="16">
        <v>166</v>
      </c>
      <c r="S15" s="16">
        <f t="shared" si="16"/>
        <v>327</v>
      </c>
      <c r="T15" s="17">
        <f t="shared" si="7"/>
        <v>0.16279069767441862</v>
      </c>
      <c r="U15" s="17">
        <f t="shared" si="8"/>
        <v>0.17754010695187167</v>
      </c>
      <c r="V15" s="56">
        <f t="shared" si="9"/>
        <v>0.16995841995841995</v>
      </c>
      <c r="W15" s="14">
        <v>47</v>
      </c>
      <c r="X15" s="14">
        <v>66</v>
      </c>
      <c r="Y15" s="14">
        <f t="shared" si="17"/>
        <v>113</v>
      </c>
      <c r="Z15" s="17">
        <f t="shared" si="18"/>
        <v>0.047522750252780584</v>
      </c>
      <c r="AA15" s="17">
        <f t="shared" si="19"/>
        <v>0.07058823529411765</v>
      </c>
      <c r="AB15" s="17">
        <f t="shared" si="20"/>
        <v>0.058731808731808735</v>
      </c>
    </row>
    <row r="16" spans="1:28" s="7" customFormat="1" ht="28.5" customHeight="1">
      <c r="A16" s="18" t="s">
        <v>19</v>
      </c>
      <c r="B16" s="19">
        <f t="shared" si="11"/>
        <v>694</v>
      </c>
      <c r="C16" s="19">
        <f t="shared" si="12"/>
        <v>727</v>
      </c>
      <c r="D16" s="20">
        <f t="shared" si="13"/>
        <v>1421</v>
      </c>
      <c r="E16" s="20">
        <v>123</v>
      </c>
      <c r="F16" s="20">
        <v>127</v>
      </c>
      <c r="G16" s="20">
        <f t="shared" si="14"/>
        <v>250</v>
      </c>
      <c r="H16" s="21">
        <f t="shared" si="1"/>
        <v>0.17723342939481268</v>
      </c>
      <c r="I16" s="21">
        <f t="shared" si="2"/>
        <v>0.1746905089408528</v>
      </c>
      <c r="J16" s="21">
        <f t="shared" si="3"/>
        <v>0.17593244194229415</v>
      </c>
      <c r="K16" s="20">
        <v>446</v>
      </c>
      <c r="L16" s="20">
        <v>468</v>
      </c>
      <c r="M16" s="20">
        <f t="shared" si="15"/>
        <v>914</v>
      </c>
      <c r="N16" s="21">
        <f t="shared" si="4"/>
        <v>0.6426512968299711</v>
      </c>
      <c r="O16" s="21">
        <f t="shared" si="5"/>
        <v>0.6437414030261348</v>
      </c>
      <c r="P16" s="21">
        <f t="shared" si="6"/>
        <v>0.6432090077410274</v>
      </c>
      <c r="Q16" s="20">
        <v>125</v>
      </c>
      <c r="R16" s="20">
        <v>132</v>
      </c>
      <c r="S16" s="20">
        <f t="shared" si="16"/>
        <v>257</v>
      </c>
      <c r="T16" s="21">
        <f t="shared" si="7"/>
        <v>0.18011527377521613</v>
      </c>
      <c r="U16" s="21">
        <f t="shared" si="8"/>
        <v>0.1815680880330124</v>
      </c>
      <c r="V16" s="57">
        <f t="shared" si="9"/>
        <v>0.18085855031667838</v>
      </c>
      <c r="W16" s="35">
        <v>40</v>
      </c>
      <c r="X16" s="35">
        <v>57</v>
      </c>
      <c r="Y16" s="35">
        <f t="shared" si="17"/>
        <v>97</v>
      </c>
      <c r="Z16" s="38">
        <f t="shared" si="18"/>
        <v>0.05763688760806916</v>
      </c>
      <c r="AA16" s="38">
        <f t="shared" si="19"/>
        <v>0.07840440165061899</v>
      </c>
      <c r="AB16" s="38">
        <f t="shared" si="20"/>
        <v>0.06826178747361013</v>
      </c>
    </row>
    <row r="17" spans="1:28" s="7" customFormat="1" ht="28.5" customHeight="1">
      <c r="A17" s="22" t="s">
        <v>98</v>
      </c>
      <c r="B17" s="23">
        <f>B7+B8+B9+B10+B11+B12+B13+B14+B15+B16</f>
        <v>4643</v>
      </c>
      <c r="C17" s="23">
        <f>C7+C8+C9+C10+C11+C12+C13+C14+C15+C16</f>
        <v>4541</v>
      </c>
      <c r="D17" s="24">
        <f t="shared" si="13"/>
        <v>9184</v>
      </c>
      <c r="E17" s="23">
        <f>E7+E8+E9+E10+E11+E12+E13+E14+E15+E16</f>
        <v>703</v>
      </c>
      <c r="F17" s="23">
        <f>F7+F8+F9+F10+F11+F12+F13+F14+F15+F16</f>
        <v>641</v>
      </c>
      <c r="G17" s="24">
        <f t="shared" si="14"/>
        <v>1344</v>
      </c>
      <c r="H17" s="25">
        <f t="shared" si="1"/>
        <v>0.1514107258238208</v>
      </c>
      <c r="I17" s="25">
        <f t="shared" si="2"/>
        <v>0.1411583351684651</v>
      </c>
      <c r="J17" s="25">
        <f t="shared" si="3"/>
        <v>0.14634146341463414</v>
      </c>
      <c r="K17" s="23">
        <f>K7+K8+K9+K10+K11+K12+K13+K14+K15+K16</f>
        <v>3052</v>
      </c>
      <c r="L17" s="23">
        <f>L7+L8+L9+L10+L11+L12+L13+L14+L15+L16</f>
        <v>2955</v>
      </c>
      <c r="M17" s="24">
        <f t="shared" si="15"/>
        <v>6007</v>
      </c>
      <c r="N17" s="25">
        <f t="shared" si="4"/>
        <v>0.6573336205039845</v>
      </c>
      <c r="O17" s="25">
        <f t="shared" si="5"/>
        <v>0.6507377229685092</v>
      </c>
      <c r="P17" s="25">
        <f t="shared" si="6"/>
        <v>0.654072299651568</v>
      </c>
      <c r="Q17" s="23">
        <f>Q7+Q8+Q9+Q10+Q11+Q12+Q13+Q14+Q15+Q16</f>
        <v>888</v>
      </c>
      <c r="R17" s="23">
        <f>R7+R8+R9+R10+R11+R12+R13+R14+R15+R16</f>
        <v>945</v>
      </c>
      <c r="S17" s="24">
        <f t="shared" si="16"/>
        <v>1833</v>
      </c>
      <c r="T17" s="25">
        <f t="shared" si="7"/>
        <v>0.19125565367219471</v>
      </c>
      <c r="U17" s="25">
        <f t="shared" si="8"/>
        <v>0.20810394186302578</v>
      </c>
      <c r="V17" s="58">
        <f t="shared" si="9"/>
        <v>0.1995862369337979</v>
      </c>
      <c r="W17" s="22">
        <f>W7+W8+W9+W10+W11+W12+W13+W14+W15+W16</f>
        <v>256</v>
      </c>
      <c r="X17" s="22">
        <f>X7+X8+X9+X10+X11+X12+X13+X14+X15+X16</f>
        <v>345</v>
      </c>
      <c r="Y17" s="22">
        <f t="shared" si="17"/>
        <v>601</v>
      </c>
      <c r="Z17" s="25">
        <f t="shared" si="18"/>
        <v>0.05513676502261469</v>
      </c>
      <c r="AA17" s="25">
        <f t="shared" si="19"/>
        <v>0.07597445496586655</v>
      </c>
      <c r="AB17" s="25">
        <f t="shared" si="20"/>
        <v>0.06543989547038327</v>
      </c>
    </row>
    <row r="18" spans="1:28" s="7" customFormat="1" ht="28.5" customHeight="1">
      <c r="A18" s="26" t="s">
        <v>20</v>
      </c>
      <c r="B18" s="27">
        <f aca="true" t="shared" si="21" ref="B18:C22">E18+K18+Q18</f>
        <v>784</v>
      </c>
      <c r="C18" s="27">
        <f t="shared" si="21"/>
        <v>848</v>
      </c>
      <c r="D18" s="28">
        <f t="shared" si="13"/>
        <v>1632</v>
      </c>
      <c r="E18" s="29">
        <v>85</v>
      </c>
      <c r="F18" s="29">
        <v>76</v>
      </c>
      <c r="G18" s="28">
        <f t="shared" si="14"/>
        <v>161</v>
      </c>
      <c r="H18" s="30">
        <f t="shared" si="1"/>
        <v>0.10841836734693877</v>
      </c>
      <c r="I18" s="30">
        <f t="shared" si="2"/>
        <v>0.08962264150943396</v>
      </c>
      <c r="J18" s="30">
        <f t="shared" si="3"/>
        <v>0.09865196078431372</v>
      </c>
      <c r="K18" s="29">
        <v>405</v>
      </c>
      <c r="L18" s="29">
        <v>416</v>
      </c>
      <c r="M18" s="28">
        <f t="shared" si="15"/>
        <v>821</v>
      </c>
      <c r="N18" s="30">
        <f t="shared" si="4"/>
        <v>0.5165816326530612</v>
      </c>
      <c r="O18" s="30">
        <f t="shared" si="5"/>
        <v>0.49056603773584906</v>
      </c>
      <c r="P18" s="30">
        <f t="shared" si="6"/>
        <v>0.5030637254901961</v>
      </c>
      <c r="Q18" s="29">
        <v>294</v>
      </c>
      <c r="R18" s="29">
        <v>356</v>
      </c>
      <c r="S18" s="28">
        <f t="shared" si="16"/>
        <v>650</v>
      </c>
      <c r="T18" s="30">
        <f t="shared" si="7"/>
        <v>0.375</v>
      </c>
      <c r="U18" s="30">
        <f t="shared" si="8"/>
        <v>0.419811320754717</v>
      </c>
      <c r="V18" s="59">
        <f t="shared" si="9"/>
        <v>0.39828431372549017</v>
      </c>
      <c r="W18" s="40">
        <v>155</v>
      </c>
      <c r="X18" s="40">
        <v>175</v>
      </c>
      <c r="Y18" s="40">
        <f t="shared" si="17"/>
        <v>330</v>
      </c>
      <c r="Z18" s="43">
        <f t="shared" si="18"/>
        <v>0.19770408163265307</v>
      </c>
      <c r="AA18" s="43">
        <f t="shared" si="19"/>
        <v>0.20636792452830188</v>
      </c>
      <c r="AB18" s="43">
        <f t="shared" si="20"/>
        <v>0.20220588235294118</v>
      </c>
    </row>
    <row r="19" spans="1:28" s="7" customFormat="1" ht="28.5" customHeight="1">
      <c r="A19" s="14" t="s">
        <v>21</v>
      </c>
      <c r="B19" s="15">
        <f t="shared" si="21"/>
        <v>553</v>
      </c>
      <c r="C19" s="15">
        <f t="shared" si="21"/>
        <v>598</v>
      </c>
      <c r="D19" s="16">
        <f t="shared" si="13"/>
        <v>1151</v>
      </c>
      <c r="E19" s="16">
        <v>53</v>
      </c>
      <c r="F19" s="16">
        <v>51</v>
      </c>
      <c r="G19" s="16">
        <f t="shared" si="14"/>
        <v>104</v>
      </c>
      <c r="H19" s="17">
        <f t="shared" si="1"/>
        <v>0.09584086799276673</v>
      </c>
      <c r="I19" s="17">
        <f t="shared" si="2"/>
        <v>0.08528428093645485</v>
      </c>
      <c r="J19" s="17">
        <f t="shared" si="3"/>
        <v>0.09035621198957429</v>
      </c>
      <c r="K19" s="16">
        <v>310</v>
      </c>
      <c r="L19" s="16">
        <v>301</v>
      </c>
      <c r="M19" s="16">
        <f t="shared" si="15"/>
        <v>611</v>
      </c>
      <c r="N19" s="17">
        <f t="shared" si="4"/>
        <v>0.5605786618444847</v>
      </c>
      <c r="O19" s="17">
        <f t="shared" si="5"/>
        <v>0.5033444816053512</v>
      </c>
      <c r="P19" s="17">
        <f t="shared" si="6"/>
        <v>0.5308427454387489</v>
      </c>
      <c r="Q19" s="16">
        <v>190</v>
      </c>
      <c r="R19" s="16">
        <v>246</v>
      </c>
      <c r="S19" s="16">
        <f t="shared" si="16"/>
        <v>436</v>
      </c>
      <c r="T19" s="17">
        <f t="shared" si="7"/>
        <v>0.3435804701627486</v>
      </c>
      <c r="U19" s="17">
        <f t="shared" si="8"/>
        <v>0.411371237458194</v>
      </c>
      <c r="V19" s="56">
        <f t="shared" si="9"/>
        <v>0.3788010425716768</v>
      </c>
      <c r="W19" s="14">
        <v>107</v>
      </c>
      <c r="X19" s="14">
        <v>134</v>
      </c>
      <c r="Y19" s="14">
        <f t="shared" si="17"/>
        <v>241</v>
      </c>
      <c r="Z19" s="17">
        <f t="shared" si="18"/>
        <v>0.19349005424954793</v>
      </c>
      <c r="AA19" s="17">
        <f t="shared" si="19"/>
        <v>0.22408026755852842</v>
      </c>
      <c r="AB19" s="17">
        <f t="shared" si="20"/>
        <v>0.20938314509122502</v>
      </c>
    </row>
    <row r="20" spans="1:28" s="7" customFormat="1" ht="28.5" customHeight="1">
      <c r="A20" s="14" t="s">
        <v>22</v>
      </c>
      <c r="B20" s="15">
        <f t="shared" si="21"/>
        <v>509</v>
      </c>
      <c r="C20" s="15">
        <f t="shared" si="21"/>
        <v>512</v>
      </c>
      <c r="D20" s="16">
        <f t="shared" si="13"/>
        <v>1021</v>
      </c>
      <c r="E20" s="16">
        <v>61</v>
      </c>
      <c r="F20" s="16">
        <v>55</v>
      </c>
      <c r="G20" s="16">
        <f t="shared" si="14"/>
        <v>116</v>
      </c>
      <c r="H20" s="17">
        <f t="shared" si="1"/>
        <v>0.11984282907662082</v>
      </c>
      <c r="I20" s="17">
        <f t="shared" si="2"/>
        <v>0.107421875</v>
      </c>
      <c r="J20" s="17">
        <f t="shared" si="3"/>
        <v>0.11361410381978453</v>
      </c>
      <c r="K20" s="16">
        <v>264</v>
      </c>
      <c r="L20" s="16">
        <v>261</v>
      </c>
      <c r="M20" s="16">
        <f t="shared" si="15"/>
        <v>525</v>
      </c>
      <c r="N20" s="17">
        <f t="shared" si="4"/>
        <v>0.518664047151277</v>
      </c>
      <c r="O20" s="17">
        <f t="shared" si="5"/>
        <v>0.509765625</v>
      </c>
      <c r="P20" s="17">
        <f t="shared" si="6"/>
        <v>0.5142017629774731</v>
      </c>
      <c r="Q20" s="16">
        <v>184</v>
      </c>
      <c r="R20" s="16">
        <v>196</v>
      </c>
      <c r="S20" s="16">
        <f t="shared" si="16"/>
        <v>380</v>
      </c>
      <c r="T20" s="17">
        <f t="shared" si="7"/>
        <v>0.3614931237721022</v>
      </c>
      <c r="U20" s="17">
        <f t="shared" si="8"/>
        <v>0.3828125</v>
      </c>
      <c r="V20" s="56">
        <f t="shared" si="9"/>
        <v>0.3721841332027424</v>
      </c>
      <c r="W20" s="14">
        <v>93</v>
      </c>
      <c r="X20" s="14">
        <v>88</v>
      </c>
      <c r="Y20" s="14">
        <f t="shared" si="17"/>
        <v>181</v>
      </c>
      <c r="Z20" s="17">
        <f t="shared" si="18"/>
        <v>0.18271119842829076</v>
      </c>
      <c r="AA20" s="17">
        <f t="shared" si="19"/>
        <v>0.171875</v>
      </c>
      <c r="AB20" s="17">
        <f t="shared" si="20"/>
        <v>0.1772771792360431</v>
      </c>
    </row>
    <row r="21" spans="1:28" s="7" customFormat="1" ht="28.5" customHeight="1">
      <c r="A21" s="14" t="s">
        <v>23</v>
      </c>
      <c r="B21" s="15">
        <f t="shared" si="21"/>
        <v>467</v>
      </c>
      <c r="C21" s="15">
        <f t="shared" si="21"/>
        <v>501</v>
      </c>
      <c r="D21" s="16">
        <f t="shared" si="13"/>
        <v>968</v>
      </c>
      <c r="E21" s="16">
        <v>43</v>
      </c>
      <c r="F21" s="16">
        <v>48</v>
      </c>
      <c r="G21" s="16">
        <f t="shared" si="14"/>
        <v>91</v>
      </c>
      <c r="H21" s="17">
        <f t="shared" si="1"/>
        <v>0.09207708779443255</v>
      </c>
      <c r="I21" s="17">
        <f t="shared" si="2"/>
        <v>0.09580838323353294</v>
      </c>
      <c r="J21" s="17">
        <f t="shared" si="3"/>
        <v>0.09400826446280992</v>
      </c>
      <c r="K21" s="16">
        <v>236</v>
      </c>
      <c r="L21" s="16">
        <v>246</v>
      </c>
      <c r="M21" s="16">
        <f t="shared" si="15"/>
        <v>482</v>
      </c>
      <c r="N21" s="17">
        <f t="shared" si="4"/>
        <v>0.5053533190578159</v>
      </c>
      <c r="O21" s="17">
        <f t="shared" si="5"/>
        <v>0.49101796407185627</v>
      </c>
      <c r="P21" s="17">
        <f t="shared" si="6"/>
        <v>0.49793388429752067</v>
      </c>
      <c r="Q21" s="16">
        <v>188</v>
      </c>
      <c r="R21" s="16">
        <v>207</v>
      </c>
      <c r="S21" s="16">
        <f t="shared" si="16"/>
        <v>395</v>
      </c>
      <c r="T21" s="17">
        <f t="shared" si="7"/>
        <v>0.4025695931477516</v>
      </c>
      <c r="U21" s="17">
        <f t="shared" si="8"/>
        <v>0.41317365269461076</v>
      </c>
      <c r="V21" s="56">
        <f t="shared" si="9"/>
        <v>0.4080578512396694</v>
      </c>
      <c r="W21" s="14">
        <v>83</v>
      </c>
      <c r="X21" s="14">
        <v>90</v>
      </c>
      <c r="Y21" s="14">
        <f t="shared" si="17"/>
        <v>173</v>
      </c>
      <c r="Z21" s="17">
        <f t="shared" si="18"/>
        <v>0.1777301927194861</v>
      </c>
      <c r="AA21" s="17">
        <f t="shared" si="19"/>
        <v>0.17964071856287425</v>
      </c>
      <c r="AB21" s="17">
        <f t="shared" si="20"/>
        <v>0.1787190082644628</v>
      </c>
    </row>
    <row r="22" spans="1:28" s="7" customFormat="1" ht="28.5" customHeight="1">
      <c r="A22" s="31" t="s">
        <v>24</v>
      </c>
      <c r="B22" s="23">
        <f t="shared" si="21"/>
        <v>581</v>
      </c>
      <c r="C22" s="23">
        <f t="shared" si="21"/>
        <v>634</v>
      </c>
      <c r="D22" s="24">
        <f t="shared" si="13"/>
        <v>1215</v>
      </c>
      <c r="E22" s="24">
        <v>45</v>
      </c>
      <c r="F22" s="24">
        <v>43</v>
      </c>
      <c r="G22" s="24">
        <f t="shared" si="14"/>
        <v>88</v>
      </c>
      <c r="H22" s="32">
        <f t="shared" si="1"/>
        <v>0.0774526678141136</v>
      </c>
      <c r="I22" s="32">
        <f t="shared" si="2"/>
        <v>0.06782334384858044</v>
      </c>
      <c r="J22" s="32">
        <f t="shared" si="3"/>
        <v>0.07242798353909465</v>
      </c>
      <c r="K22" s="24">
        <v>283</v>
      </c>
      <c r="L22" s="24">
        <v>304</v>
      </c>
      <c r="M22" s="24">
        <f t="shared" si="15"/>
        <v>587</v>
      </c>
      <c r="N22" s="32">
        <f t="shared" si="4"/>
        <v>0.48709122203098104</v>
      </c>
      <c r="O22" s="32">
        <f t="shared" si="5"/>
        <v>0.4794952681388013</v>
      </c>
      <c r="P22" s="32">
        <f t="shared" si="6"/>
        <v>0.4831275720164609</v>
      </c>
      <c r="Q22" s="24">
        <v>253</v>
      </c>
      <c r="R22" s="24">
        <v>287</v>
      </c>
      <c r="S22" s="24">
        <f t="shared" si="16"/>
        <v>540</v>
      </c>
      <c r="T22" s="32">
        <f t="shared" si="7"/>
        <v>0.4354561101549053</v>
      </c>
      <c r="U22" s="32">
        <f t="shared" si="8"/>
        <v>0.4526813880126183</v>
      </c>
      <c r="V22" s="60">
        <f t="shared" si="9"/>
        <v>0.4444444444444444</v>
      </c>
      <c r="W22" s="35">
        <v>129</v>
      </c>
      <c r="X22" s="35">
        <v>119</v>
      </c>
      <c r="Y22" s="35">
        <f t="shared" si="17"/>
        <v>248</v>
      </c>
      <c r="Z22" s="38">
        <f t="shared" si="18"/>
        <v>0.22203098106712565</v>
      </c>
      <c r="AA22" s="38">
        <f t="shared" si="19"/>
        <v>0.18769716088328076</v>
      </c>
      <c r="AB22" s="38">
        <f t="shared" si="20"/>
        <v>0.20411522633744855</v>
      </c>
    </row>
    <row r="23" spans="1:28" s="7" customFormat="1" ht="28.5" customHeight="1">
      <c r="A23" s="33" t="s">
        <v>99</v>
      </c>
      <c r="B23" s="34">
        <f>B18+B19+B20+B21+B22</f>
        <v>2894</v>
      </c>
      <c r="C23" s="34">
        <f>C18+C19+C20+C21+C22</f>
        <v>3093</v>
      </c>
      <c r="D23" s="24">
        <f t="shared" si="13"/>
        <v>5987</v>
      </c>
      <c r="E23" s="34">
        <f>E18+E19+E20+E21+E22</f>
        <v>287</v>
      </c>
      <c r="F23" s="34">
        <f>F18+F19+F20+F21+F22</f>
        <v>273</v>
      </c>
      <c r="G23" s="24">
        <f t="shared" si="14"/>
        <v>560</v>
      </c>
      <c r="H23" s="25">
        <f t="shared" si="1"/>
        <v>0.09917069799585349</v>
      </c>
      <c r="I23" s="25">
        <f t="shared" si="2"/>
        <v>0.08826382153249272</v>
      </c>
      <c r="J23" s="25">
        <f t="shared" si="3"/>
        <v>0.09353599465508602</v>
      </c>
      <c r="K23" s="34">
        <f>K18+K19+K20+K21+K22</f>
        <v>1498</v>
      </c>
      <c r="L23" s="34">
        <f>L18+L19+L20+L21+L22</f>
        <v>1528</v>
      </c>
      <c r="M23" s="24">
        <f t="shared" si="15"/>
        <v>3026</v>
      </c>
      <c r="N23" s="25">
        <f t="shared" si="4"/>
        <v>0.5176226675881134</v>
      </c>
      <c r="O23" s="25">
        <f t="shared" si="5"/>
        <v>0.4940187520206919</v>
      </c>
      <c r="P23" s="25">
        <f t="shared" si="6"/>
        <v>0.5054284282612327</v>
      </c>
      <c r="Q23" s="34">
        <f>Q18+Q19+Q20+Q21+Q22</f>
        <v>1109</v>
      </c>
      <c r="R23" s="34">
        <f>R18+R19+R20+R21+R22</f>
        <v>1292</v>
      </c>
      <c r="S23" s="24">
        <f t="shared" si="16"/>
        <v>2401</v>
      </c>
      <c r="T23" s="25">
        <f t="shared" si="7"/>
        <v>0.3832066344160332</v>
      </c>
      <c r="U23" s="25">
        <f t="shared" si="8"/>
        <v>0.41771742644681537</v>
      </c>
      <c r="V23" s="58">
        <f t="shared" si="9"/>
        <v>0.4010355770836813</v>
      </c>
      <c r="W23" s="22">
        <f>W18+W19+W20+W21+W22</f>
        <v>567</v>
      </c>
      <c r="X23" s="22">
        <f>X18+X19+X20+X21+X22</f>
        <v>606</v>
      </c>
      <c r="Y23" s="22">
        <f t="shared" si="17"/>
        <v>1173</v>
      </c>
      <c r="Z23" s="25">
        <f t="shared" si="18"/>
        <v>0.195922598479613</v>
      </c>
      <c r="AA23" s="25">
        <f t="shared" si="19"/>
        <v>0.1959262851600388</v>
      </c>
      <c r="AB23" s="25">
        <f t="shared" si="20"/>
        <v>0.1959245030900284</v>
      </c>
    </row>
    <row r="24" spans="1:28" s="7" customFormat="1" ht="28.5" customHeight="1">
      <c r="A24" s="26" t="s">
        <v>25</v>
      </c>
      <c r="B24" s="27">
        <f aca="true" t="shared" si="22" ref="B24:C29">E24+K24+Q24</f>
        <v>34</v>
      </c>
      <c r="C24" s="27">
        <f t="shared" si="22"/>
        <v>33</v>
      </c>
      <c r="D24" s="28">
        <f t="shared" si="13"/>
        <v>67</v>
      </c>
      <c r="E24" s="29">
        <v>5</v>
      </c>
      <c r="F24" s="29">
        <v>6</v>
      </c>
      <c r="G24" s="28">
        <f t="shared" si="14"/>
        <v>11</v>
      </c>
      <c r="H24" s="30">
        <f t="shared" si="1"/>
        <v>0.14705882352941177</v>
      </c>
      <c r="I24" s="30">
        <f t="shared" si="2"/>
        <v>0.18181818181818182</v>
      </c>
      <c r="J24" s="30">
        <f t="shared" si="3"/>
        <v>0.16417910447761194</v>
      </c>
      <c r="K24" s="29">
        <v>18</v>
      </c>
      <c r="L24" s="29">
        <v>14</v>
      </c>
      <c r="M24" s="28">
        <f t="shared" si="15"/>
        <v>32</v>
      </c>
      <c r="N24" s="30">
        <f t="shared" si="4"/>
        <v>0.5294117647058824</v>
      </c>
      <c r="O24" s="30">
        <f t="shared" si="5"/>
        <v>0.42424242424242425</v>
      </c>
      <c r="P24" s="30">
        <f t="shared" si="6"/>
        <v>0.47761194029850745</v>
      </c>
      <c r="Q24" s="29">
        <v>11</v>
      </c>
      <c r="R24" s="29">
        <v>13</v>
      </c>
      <c r="S24" s="28">
        <f t="shared" si="16"/>
        <v>24</v>
      </c>
      <c r="T24" s="30">
        <f t="shared" si="7"/>
        <v>0.3235294117647059</v>
      </c>
      <c r="U24" s="30">
        <f t="shared" si="8"/>
        <v>0.3939393939393939</v>
      </c>
      <c r="V24" s="59">
        <f t="shared" si="9"/>
        <v>0.3582089552238806</v>
      </c>
      <c r="W24" s="40">
        <v>4</v>
      </c>
      <c r="X24" s="40">
        <v>4</v>
      </c>
      <c r="Y24" s="40">
        <f t="shared" si="17"/>
        <v>8</v>
      </c>
      <c r="Z24" s="43">
        <f t="shared" si="18"/>
        <v>0.11764705882352941</v>
      </c>
      <c r="AA24" s="43">
        <f t="shared" si="19"/>
        <v>0.12121212121212122</v>
      </c>
      <c r="AB24" s="43">
        <f t="shared" si="20"/>
        <v>0.11940298507462686</v>
      </c>
    </row>
    <row r="25" spans="1:28" s="7" customFormat="1" ht="28.5" customHeight="1">
      <c r="A25" s="14" t="s">
        <v>26</v>
      </c>
      <c r="B25" s="15">
        <f t="shared" si="22"/>
        <v>936</v>
      </c>
      <c r="C25" s="15">
        <f t="shared" si="22"/>
        <v>938</v>
      </c>
      <c r="D25" s="16">
        <f t="shared" si="13"/>
        <v>1874</v>
      </c>
      <c r="E25" s="16">
        <v>145</v>
      </c>
      <c r="F25" s="16">
        <v>154</v>
      </c>
      <c r="G25" s="16">
        <f t="shared" si="14"/>
        <v>299</v>
      </c>
      <c r="H25" s="17">
        <f t="shared" si="1"/>
        <v>0.15491452991452992</v>
      </c>
      <c r="I25" s="17">
        <f t="shared" si="2"/>
        <v>0.16417910447761194</v>
      </c>
      <c r="J25" s="17">
        <f t="shared" si="3"/>
        <v>0.15955176093916756</v>
      </c>
      <c r="K25" s="16">
        <v>617</v>
      </c>
      <c r="L25" s="16">
        <v>577</v>
      </c>
      <c r="M25" s="16">
        <f t="shared" si="15"/>
        <v>1194</v>
      </c>
      <c r="N25" s="17">
        <f t="shared" si="4"/>
        <v>0.6591880341880342</v>
      </c>
      <c r="O25" s="17">
        <f t="shared" si="5"/>
        <v>0.6151385927505331</v>
      </c>
      <c r="P25" s="17">
        <f t="shared" si="6"/>
        <v>0.6371398078975453</v>
      </c>
      <c r="Q25" s="16">
        <v>174</v>
      </c>
      <c r="R25" s="16">
        <v>207</v>
      </c>
      <c r="S25" s="16">
        <f t="shared" si="16"/>
        <v>381</v>
      </c>
      <c r="T25" s="17">
        <f t="shared" si="7"/>
        <v>0.1858974358974359</v>
      </c>
      <c r="U25" s="17">
        <f t="shared" si="8"/>
        <v>0.22068230277185502</v>
      </c>
      <c r="V25" s="56">
        <f t="shared" si="9"/>
        <v>0.2033084311632871</v>
      </c>
      <c r="W25" s="14">
        <v>69</v>
      </c>
      <c r="X25" s="14">
        <v>95</v>
      </c>
      <c r="Y25" s="14">
        <f t="shared" si="17"/>
        <v>164</v>
      </c>
      <c r="Z25" s="17">
        <f t="shared" si="18"/>
        <v>0.07371794871794872</v>
      </c>
      <c r="AA25" s="17">
        <f t="shared" si="19"/>
        <v>0.10127931769722814</v>
      </c>
      <c r="AB25" s="17">
        <f t="shared" si="20"/>
        <v>0.08751334044823907</v>
      </c>
    </row>
    <row r="26" spans="1:28" s="7" customFormat="1" ht="28.5" customHeight="1">
      <c r="A26" s="14" t="s">
        <v>27</v>
      </c>
      <c r="B26" s="15">
        <f t="shared" si="22"/>
        <v>1206</v>
      </c>
      <c r="C26" s="15">
        <f t="shared" si="22"/>
        <v>1128</v>
      </c>
      <c r="D26" s="16">
        <f t="shared" si="13"/>
        <v>2334</v>
      </c>
      <c r="E26" s="16">
        <v>133</v>
      </c>
      <c r="F26" s="16">
        <v>124</v>
      </c>
      <c r="G26" s="16">
        <f t="shared" si="14"/>
        <v>257</v>
      </c>
      <c r="H26" s="17">
        <f t="shared" si="1"/>
        <v>0.11028192371475953</v>
      </c>
      <c r="I26" s="17">
        <f t="shared" si="2"/>
        <v>0.1099290780141844</v>
      </c>
      <c r="J26" s="17">
        <f t="shared" si="3"/>
        <v>0.11011139674378749</v>
      </c>
      <c r="K26" s="16">
        <v>837</v>
      </c>
      <c r="L26" s="16">
        <v>732</v>
      </c>
      <c r="M26" s="16">
        <f t="shared" si="15"/>
        <v>1569</v>
      </c>
      <c r="N26" s="17">
        <f t="shared" si="4"/>
        <v>0.6940298507462687</v>
      </c>
      <c r="O26" s="17">
        <f t="shared" si="5"/>
        <v>0.648936170212766</v>
      </c>
      <c r="P26" s="17">
        <f t="shared" si="6"/>
        <v>0.6722365038560412</v>
      </c>
      <c r="Q26" s="16">
        <v>236</v>
      </c>
      <c r="R26" s="16">
        <v>272</v>
      </c>
      <c r="S26" s="16">
        <f t="shared" si="16"/>
        <v>508</v>
      </c>
      <c r="T26" s="17">
        <f t="shared" si="7"/>
        <v>0.1956882255389718</v>
      </c>
      <c r="U26" s="17">
        <f t="shared" si="8"/>
        <v>0.24113475177304963</v>
      </c>
      <c r="V26" s="56">
        <f t="shared" si="9"/>
        <v>0.21765209940017138</v>
      </c>
      <c r="W26" s="14">
        <v>77</v>
      </c>
      <c r="X26" s="14">
        <v>122</v>
      </c>
      <c r="Y26" s="14">
        <f t="shared" si="17"/>
        <v>199</v>
      </c>
      <c r="Z26" s="17">
        <f t="shared" si="18"/>
        <v>0.06384742951907131</v>
      </c>
      <c r="AA26" s="17">
        <f t="shared" si="19"/>
        <v>0.10815602836879433</v>
      </c>
      <c r="AB26" s="17">
        <f t="shared" si="20"/>
        <v>0.08526135389888603</v>
      </c>
    </row>
    <row r="27" spans="1:28" s="7" customFormat="1" ht="28.5" customHeight="1">
      <c r="A27" s="14" t="s">
        <v>28</v>
      </c>
      <c r="B27" s="15">
        <f t="shared" si="22"/>
        <v>1366</v>
      </c>
      <c r="C27" s="15">
        <f t="shared" si="22"/>
        <v>1274</v>
      </c>
      <c r="D27" s="16">
        <f t="shared" si="13"/>
        <v>2640</v>
      </c>
      <c r="E27" s="16">
        <v>159</v>
      </c>
      <c r="F27" s="16">
        <v>181</v>
      </c>
      <c r="G27" s="16">
        <f t="shared" si="14"/>
        <v>340</v>
      </c>
      <c r="H27" s="17">
        <f t="shared" si="1"/>
        <v>0.116398243045388</v>
      </c>
      <c r="I27" s="17">
        <f t="shared" si="2"/>
        <v>0.14207221350078492</v>
      </c>
      <c r="J27" s="17">
        <f t="shared" si="3"/>
        <v>0.12878787878787878</v>
      </c>
      <c r="K27" s="16">
        <v>929</v>
      </c>
      <c r="L27" s="16">
        <v>798</v>
      </c>
      <c r="M27" s="16">
        <f t="shared" si="15"/>
        <v>1727</v>
      </c>
      <c r="N27" s="17">
        <f t="shared" si="4"/>
        <v>0.6800878477306003</v>
      </c>
      <c r="O27" s="17">
        <f t="shared" si="5"/>
        <v>0.6263736263736264</v>
      </c>
      <c r="P27" s="17">
        <f t="shared" si="6"/>
        <v>0.6541666666666667</v>
      </c>
      <c r="Q27" s="16">
        <v>278</v>
      </c>
      <c r="R27" s="16">
        <v>295</v>
      </c>
      <c r="S27" s="16">
        <f t="shared" si="16"/>
        <v>573</v>
      </c>
      <c r="T27" s="17">
        <f t="shared" si="7"/>
        <v>0.20351390922401172</v>
      </c>
      <c r="U27" s="17">
        <f t="shared" si="8"/>
        <v>0.2315541601255887</v>
      </c>
      <c r="V27" s="56">
        <f t="shared" si="9"/>
        <v>0.21704545454545454</v>
      </c>
      <c r="W27" s="14">
        <v>99</v>
      </c>
      <c r="X27" s="14">
        <v>119</v>
      </c>
      <c r="Y27" s="14">
        <f t="shared" si="17"/>
        <v>218</v>
      </c>
      <c r="Z27" s="17">
        <f t="shared" si="18"/>
        <v>0.07247437774524158</v>
      </c>
      <c r="AA27" s="17">
        <f t="shared" si="19"/>
        <v>0.09340659340659341</v>
      </c>
      <c r="AB27" s="17">
        <f t="shared" si="20"/>
        <v>0.08257575757575758</v>
      </c>
    </row>
    <row r="28" spans="1:28" s="7" customFormat="1" ht="28.5" customHeight="1">
      <c r="A28" s="14" t="s">
        <v>29</v>
      </c>
      <c r="B28" s="15">
        <f t="shared" si="22"/>
        <v>1105</v>
      </c>
      <c r="C28" s="15">
        <f t="shared" si="22"/>
        <v>777</v>
      </c>
      <c r="D28" s="16">
        <f t="shared" si="13"/>
        <v>1882</v>
      </c>
      <c r="E28" s="16">
        <v>63</v>
      </c>
      <c r="F28" s="16">
        <v>62</v>
      </c>
      <c r="G28" s="16">
        <f t="shared" si="14"/>
        <v>125</v>
      </c>
      <c r="H28" s="17">
        <f t="shared" si="1"/>
        <v>0.05701357466063348</v>
      </c>
      <c r="I28" s="17">
        <f t="shared" si="2"/>
        <v>0.07979407979407979</v>
      </c>
      <c r="J28" s="17">
        <f t="shared" si="3"/>
        <v>0.06641870350690754</v>
      </c>
      <c r="K28" s="16">
        <v>883</v>
      </c>
      <c r="L28" s="16">
        <v>508</v>
      </c>
      <c r="M28" s="16">
        <f t="shared" si="15"/>
        <v>1391</v>
      </c>
      <c r="N28" s="17">
        <f t="shared" si="4"/>
        <v>0.7990950226244344</v>
      </c>
      <c r="O28" s="17">
        <f t="shared" si="5"/>
        <v>0.6537966537966537</v>
      </c>
      <c r="P28" s="17">
        <f t="shared" si="6"/>
        <v>0.7391073326248672</v>
      </c>
      <c r="Q28" s="16">
        <v>159</v>
      </c>
      <c r="R28" s="16">
        <v>207</v>
      </c>
      <c r="S28" s="16">
        <f t="shared" si="16"/>
        <v>366</v>
      </c>
      <c r="T28" s="17">
        <f t="shared" si="7"/>
        <v>0.14389140271493212</v>
      </c>
      <c r="U28" s="17">
        <f t="shared" si="8"/>
        <v>0.26640926640926643</v>
      </c>
      <c r="V28" s="56">
        <f t="shared" si="9"/>
        <v>0.1944739638682253</v>
      </c>
      <c r="W28" s="14">
        <v>59</v>
      </c>
      <c r="X28" s="14">
        <v>90</v>
      </c>
      <c r="Y28" s="14">
        <f t="shared" si="17"/>
        <v>149</v>
      </c>
      <c r="Z28" s="17">
        <f t="shared" si="18"/>
        <v>0.05339366515837104</v>
      </c>
      <c r="AA28" s="17">
        <f t="shared" si="19"/>
        <v>0.11583011583011583</v>
      </c>
      <c r="AB28" s="17">
        <f t="shared" si="20"/>
        <v>0.07917109458023379</v>
      </c>
    </row>
    <row r="29" spans="1:28" s="7" customFormat="1" ht="28.5" customHeight="1">
      <c r="A29" s="35" t="s">
        <v>30</v>
      </c>
      <c r="B29" s="36">
        <f t="shared" si="22"/>
        <v>168</v>
      </c>
      <c r="C29" s="36">
        <f t="shared" si="22"/>
        <v>157</v>
      </c>
      <c r="D29" s="37">
        <f t="shared" si="13"/>
        <v>325</v>
      </c>
      <c r="E29" s="37">
        <v>31</v>
      </c>
      <c r="F29" s="37">
        <v>28</v>
      </c>
      <c r="G29" s="37">
        <f t="shared" si="14"/>
        <v>59</v>
      </c>
      <c r="H29" s="38">
        <f t="shared" si="1"/>
        <v>0.18452380952380953</v>
      </c>
      <c r="I29" s="38">
        <f t="shared" si="2"/>
        <v>0.17834394904458598</v>
      </c>
      <c r="J29" s="38">
        <f t="shared" si="3"/>
        <v>0.18153846153846154</v>
      </c>
      <c r="K29" s="37">
        <v>110</v>
      </c>
      <c r="L29" s="37">
        <v>100</v>
      </c>
      <c r="M29" s="37">
        <f t="shared" si="15"/>
        <v>210</v>
      </c>
      <c r="N29" s="38">
        <f t="shared" si="4"/>
        <v>0.6547619047619048</v>
      </c>
      <c r="O29" s="38">
        <f t="shared" si="5"/>
        <v>0.6369426751592356</v>
      </c>
      <c r="P29" s="38">
        <f t="shared" si="6"/>
        <v>0.6461538461538462</v>
      </c>
      <c r="Q29" s="37">
        <v>27</v>
      </c>
      <c r="R29" s="37">
        <v>29</v>
      </c>
      <c r="S29" s="37">
        <f t="shared" si="16"/>
        <v>56</v>
      </c>
      <c r="T29" s="38">
        <f t="shared" si="7"/>
        <v>0.16071428571428573</v>
      </c>
      <c r="U29" s="38">
        <f t="shared" si="8"/>
        <v>0.18471337579617833</v>
      </c>
      <c r="V29" s="61">
        <f t="shared" si="9"/>
        <v>0.1723076923076923</v>
      </c>
      <c r="W29" s="35">
        <v>10</v>
      </c>
      <c r="X29" s="35">
        <v>10</v>
      </c>
      <c r="Y29" s="35">
        <f t="shared" si="17"/>
        <v>20</v>
      </c>
      <c r="Z29" s="38">
        <f t="shared" si="18"/>
        <v>0.05952380952380952</v>
      </c>
      <c r="AA29" s="38">
        <f t="shared" si="19"/>
        <v>0.06369426751592357</v>
      </c>
      <c r="AB29" s="38">
        <f t="shared" si="20"/>
        <v>0.06153846153846154</v>
      </c>
    </row>
    <row r="30" spans="1:28" s="7" customFormat="1" ht="28.5" customHeight="1">
      <c r="A30" s="22" t="s">
        <v>100</v>
      </c>
      <c r="B30" s="34">
        <f>B24+B25+B26+B27+B28+B29</f>
        <v>4815</v>
      </c>
      <c r="C30" s="34">
        <f>C24+C25+C26+C27+C28+C29</f>
        <v>4307</v>
      </c>
      <c r="D30" s="34">
        <f t="shared" si="13"/>
        <v>9122</v>
      </c>
      <c r="E30" s="34">
        <f>E24+E25+E26+E27+E28+E29</f>
        <v>536</v>
      </c>
      <c r="F30" s="34">
        <f>F24+F25+F26+F27+F28+F29</f>
        <v>555</v>
      </c>
      <c r="G30" s="34">
        <f t="shared" si="14"/>
        <v>1091</v>
      </c>
      <c r="H30" s="25">
        <f t="shared" si="1"/>
        <v>0.11131879543094496</v>
      </c>
      <c r="I30" s="25">
        <f t="shared" si="2"/>
        <v>0.12885999535639656</v>
      </c>
      <c r="J30" s="25">
        <f t="shared" si="3"/>
        <v>0.11960096470072352</v>
      </c>
      <c r="K30" s="34">
        <f>K24+K25+K26+K27+K28+K29</f>
        <v>3394</v>
      </c>
      <c r="L30" s="34">
        <f>L24+L25+L26+L27+L28+L29</f>
        <v>2729</v>
      </c>
      <c r="M30" s="34">
        <f t="shared" si="15"/>
        <v>6123</v>
      </c>
      <c r="N30" s="25">
        <f t="shared" si="4"/>
        <v>0.7048805815160956</v>
      </c>
      <c r="O30" s="25">
        <f t="shared" si="5"/>
        <v>0.6336196888785698</v>
      </c>
      <c r="P30" s="25">
        <f t="shared" si="6"/>
        <v>0.6712343784257838</v>
      </c>
      <c r="Q30" s="34">
        <f>Q24+Q25+Q26+Q27+Q28+Q29</f>
        <v>885</v>
      </c>
      <c r="R30" s="34">
        <f>R24+R25+R26+R27+R28+R29</f>
        <v>1023</v>
      </c>
      <c r="S30" s="34">
        <f t="shared" si="16"/>
        <v>1908</v>
      </c>
      <c r="T30" s="25">
        <f t="shared" si="7"/>
        <v>0.1838006230529595</v>
      </c>
      <c r="U30" s="25">
        <f t="shared" si="8"/>
        <v>0.23752031576503366</v>
      </c>
      <c r="V30" s="58">
        <f t="shared" si="9"/>
        <v>0.20916465687349264</v>
      </c>
      <c r="W30" s="22">
        <f>W24+W25+W26+W27+W28+W29</f>
        <v>318</v>
      </c>
      <c r="X30" s="22">
        <f>X24+X25+X26+X27+X28+X29</f>
        <v>440</v>
      </c>
      <c r="Y30" s="22">
        <f t="shared" si="17"/>
        <v>758</v>
      </c>
      <c r="Z30" s="25">
        <f t="shared" si="18"/>
        <v>0.0660436137071651</v>
      </c>
      <c r="AA30" s="25">
        <f t="shared" si="19"/>
        <v>0.10215927559786395</v>
      </c>
      <c r="AB30" s="25">
        <f t="shared" si="20"/>
        <v>0.08309581232185924</v>
      </c>
    </row>
    <row r="31" spans="1:28" s="7" customFormat="1" ht="28.5" customHeight="1">
      <c r="A31" s="49" t="s">
        <v>31</v>
      </c>
      <c r="B31" s="27">
        <f aca="true" t="shared" si="23" ref="B31:C43">E31+K31+Q31</f>
        <v>939</v>
      </c>
      <c r="C31" s="27">
        <f t="shared" si="23"/>
        <v>1024</v>
      </c>
      <c r="D31" s="28">
        <f t="shared" si="13"/>
        <v>1963</v>
      </c>
      <c r="E31" s="28">
        <v>87</v>
      </c>
      <c r="F31" s="28">
        <v>81</v>
      </c>
      <c r="G31" s="28">
        <f t="shared" si="14"/>
        <v>168</v>
      </c>
      <c r="H31" s="50">
        <f t="shared" si="1"/>
        <v>0.0926517571884984</v>
      </c>
      <c r="I31" s="50">
        <f t="shared" si="2"/>
        <v>0.0791015625</v>
      </c>
      <c r="J31" s="50">
        <f t="shared" si="3"/>
        <v>0.08558329088130413</v>
      </c>
      <c r="K31" s="28">
        <v>529</v>
      </c>
      <c r="L31" s="28">
        <v>549</v>
      </c>
      <c r="M31" s="28">
        <f t="shared" si="15"/>
        <v>1078</v>
      </c>
      <c r="N31" s="50">
        <f t="shared" si="4"/>
        <v>0.5633652822151225</v>
      </c>
      <c r="O31" s="50">
        <f t="shared" si="5"/>
        <v>0.5361328125</v>
      </c>
      <c r="P31" s="50">
        <f t="shared" si="6"/>
        <v>0.5491594498217015</v>
      </c>
      <c r="Q31" s="28">
        <v>323</v>
      </c>
      <c r="R31" s="28">
        <v>394</v>
      </c>
      <c r="S31" s="28">
        <f t="shared" si="16"/>
        <v>717</v>
      </c>
      <c r="T31" s="50">
        <f t="shared" si="7"/>
        <v>0.3439829605963791</v>
      </c>
      <c r="U31" s="50">
        <f t="shared" si="8"/>
        <v>0.384765625</v>
      </c>
      <c r="V31" s="63">
        <f t="shared" si="9"/>
        <v>0.3652572592969944</v>
      </c>
      <c r="W31" s="49">
        <v>133</v>
      </c>
      <c r="X31" s="49">
        <v>167</v>
      </c>
      <c r="Y31" s="49">
        <f t="shared" si="17"/>
        <v>300</v>
      </c>
      <c r="Z31" s="50">
        <f t="shared" si="18"/>
        <v>0.14164004259850904</v>
      </c>
      <c r="AA31" s="50">
        <f t="shared" si="19"/>
        <v>0.1630859375</v>
      </c>
      <c r="AB31" s="50">
        <f t="shared" si="20"/>
        <v>0.15282730514518594</v>
      </c>
    </row>
    <row r="32" spans="1:28" s="7" customFormat="1" ht="28.5" customHeight="1">
      <c r="A32" s="51" t="s">
        <v>32</v>
      </c>
      <c r="B32" s="52">
        <f t="shared" si="23"/>
        <v>58</v>
      </c>
      <c r="C32" s="52">
        <f t="shared" si="23"/>
        <v>77</v>
      </c>
      <c r="D32" s="53">
        <f t="shared" si="13"/>
        <v>135</v>
      </c>
      <c r="E32" s="69">
        <v>0</v>
      </c>
      <c r="F32" s="53">
        <v>3</v>
      </c>
      <c r="G32" s="53">
        <f t="shared" si="14"/>
        <v>3</v>
      </c>
      <c r="H32" s="54">
        <f t="shared" si="1"/>
        <v>0</v>
      </c>
      <c r="I32" s="54">
        <f t="shared" si="2"/>
        <v>0.03896103896103896</v>
      </c>
      <c r="J32" s="54">
        <f t="shared" si="3"/>
        <v>0.022222222222222223</v>
      </c>
      <c r="K32" s="53">
        <v>33</v>
      </c>
      <c r="L32" s="53">
        <v>32</v>
      </c>
      <c r="M32" s="53">
        <f t="shared" si="15"/>
        <v>65</v>
      </c>
      <c r="N32" s="54">
        <f t="shared" si="4"/>
        <v>0.5689655172413793</v>
      </c>
      <c r="O32" s="54">
        <f t="shared" si="5"/>
        <v>0.4155844155844156</v>
      </c>
      <c r="P32" s="54">
        <f t="shared" si="6"/>
        <v>0.48148148148148145</v>
      </c>
      <c r="Q32" s="53">
        <v>25</v>
      </c>
      <c r="R32" s="53">
        <v>42</v>
      </c>
      <c r="S32" s="53">
        <f t="shared" si="16"/>
        <v>67</v>
      </c>
      <c r="T32" s="54">
        <f t="shared" si="7"/>
        <v>0.43103448275862066</v>
      </c>
      <c r="U32" s="54">
        <f t="shared" si="8"/>
        <v>0.5454545454545454</v>
      </c>
      <c r="V32" s="62">
        <f t="shared" si="9"/>
        <v>0.4962962962962963</v>
      </c>
      <c r="W32" s="51">
        <v>11</v>
      </c>
      <c r="X32" s="51">
        <v>28</v>
      </c>
      <c r="Y32" s="51">
        <f t="shared" si="17"/>
        <v>39</v>
      </c>
      <c r="Z32" s="54">
        <f t="shared" si="18"/>
        <v>0.1896551724137931</v>
      </c>
      <c r="AA32" s="54">
        <f t="shared" si="19"/>
        <v>0.36363636363636365</v>
      </c>
      <c r="AB32" s="54">
        <f t="shared" si="20"/>
        <v>0.28888888888888886</v>
      </c>
    </row>
    <row r="33" spans="1:28" s="7" customFormat="1" ht="28.5" customHeight="1">
      <c r="A33" s="40" t="s">
        <v>114</v>
      </c>
      <c r="B33" s="41">
        <f t="shared" si="23"/>
        <v>374</v>
      </c>
      <c r="C33" s="41">
        <f t="shared" si="23"/>
        <v>343</v>
      </c>
      <c r="D33" s="42">
        <f t="shared" si="13"/>
        <v>717</v>
      </c>
      <c r="E33" s="42">
        <v>40</v>
      </c>
      <c r="F33" s="42">
        <v>27</v>
      </c>
      <c r="G33" s="42">
        <f t="shared" si="14"/>
        <v>67</v>
      </c>
      <c r="H33" s="43">
        <f aca="true" t="shared" si="24" ref="H33:H38">E33/B33</f>
        <v>0.10695187165775401</v>
      </c>
      <c r="I33" s="43">
        <f t="shared" si="2"/>
        <v>0.07871720116618076</v>
      </c>
      <c r="J33" s="43">
        <f aca="true" t="shared" si="25" ref="J33:J38">G33/D33</f>
        <v>0.09344490934449093</v>
      </c>
      <c r="K33" s="42">
        <v>274</v>
      </c>
      <c r="L33" s="42">
        <v>224</v>
      </c>
      <c r="M33" s="42">
        <f t="shared" si="15"/>
        <v>498</v>
      </c>
      <c r="N33" s="43">
        <f aca="true" t="shared" si="26" ref="N33:N38">K33/B33</f>
        <v>0.732620320855615</v>
      </c>
      <c r="O33" s="43">
        <f t="shared" si="5"/>
        <v>0.6530612244897959</v>
      </c>
      <c r="P33" s="43">
        <f t="shared" si="6"/>
        <v>0.694560669456067</v>
      </c>
      <c r="Q33" s="42">
        <v>60</v>
      </c>
      <c r="R33" s="42">
        <v>92</v>
      </c>
      <c r="S33" s="42">
        <f t="shared" si="16"/>
        <v>152</v>
      </c>
      <c r="T33" s="43">
        <f t="shared" si="7"/>
        <v>0.16042780748663102</v>
      </c>
      <c r="U33" s="43">
        <f t="shared" si="8"/>
        <v>0.26822157434402333</v>
      </c>
      <c r="V33" s="64">
        <f t="shared" si="9"/>
        <v>0.21199442119944212</v>
      </c>
      <c r="W33" s="40">
        <v>26</v>
      </c>
      <c r="X33" s="40">
        <v>56</v>
      </c>
      <c r="Y33" s="40">
        <f t="shared" si="17"/>
        <v>82</v>
      </c>
      <c r="Z33" s="43">
        <f t="shared" si="18"/>
        <v>0.06951871657754011</v>
      </c>
      <c r="AA33" s="43">
        <f t="shared" si="19"/>
        <v>0.16326530612244897</v>
      </c>
      <c r="AB33" s="43">
        <f t="shared" si="20"/>
        <v>0.11436541143654114</v>
      </c>
    </row>
    <row r="34" spans="1:28" s="7" customFormat="1" ht="28.5" customHeight="1">
      <c r="A34" s="14" t="s">
        <v>115</v>
      </c>
      <c r="B34" s="15">
        <f t="shared" si="23"/>
        <v>829</v>
      </c>
      <c r="C34" s="15">
        <f t="shared" si="23"/>
        <v>765</v>
      </c>
      <c r="D34" s="16">
        <f t="shared" si="13"/>
        <v>1594</v>
      </c>
      <c r="E34" s="16">
        <v>138</v>
      </c>
      <c r="F34" s="16">
        <v>88</v>
      </c>
      <c r="G34" s="16">
        <f t="shared" si="14"/>
        <v>226</v>
      </c>
      <c r="H34" s="17">
        <f t="shared" si="24"/>
        <v>0.16646562123039807</v>
      </c>
      <c r="I34" s="17">
        <f t="shared" si="2"/>
        <v>0.11503267973856209</v>
      </c>
      <c r="J34" s="17">
        <f t="shared" si="25"/>
        <v>0.14178168130489335</v>
      </c>
      <c r="K34" s="16">
        <v>551</v>
      </c>
      <c r="L34" s="16">
        <v>511</v>
      </c>
      <c r="M34" s="16">
        <f t="shared" si="15"/>
        <v>1062</v>
      </c>
      <c r="N34" s="17">
        <f t="shared" si="26"/>
        <v>0.6646562123039808</v>
      </c>
      <c r="O34" s="17">
        <f t="shared" si="5"/>
        <v>0.6679738562091503</v>
      </c>
      <c r="P34" s="17">
        <f t="shared" si="6"/>
        <v>0.6662484316185696</v>
      </c>
      <c r="Q34" s="16">
        <v>140</v>
      </c>
      <c r="R34" s="16">
        <v>166</v>
      </c>
      <c r="S34" s="16">
        <f t="shared" si="16"/>
        <v>306</v>
      </c>
      <c r="T34" s="17">
        <f t="shared" si="7"/>
        <v>0.16887816646562123</v>
      </c>
      <c r="U34" s="17">
        <f t="shared" si="8"/>
        <v>0.2169934640522876</v>
      </c>
      <c r="V34" s="56">
        <f t="shared" si="9"/>
        <v>0.191969887076537</v>
      </c>
      <c r="W34" s="14">
        <v>68</v>
      </c>
      <c r="X34" s="14">
        <v>80</v>
      </c>
      <c r="Y34" s="14">
        <f t="shared" si="17"/>
        <v>148</v>
      </c>
      <c r="Z34" s="17">
        <f t="shared" si="18"/>
        <v>0.08202653799758745</v>
      </c>
      <c r="AA34" s="17">
        <f t="shared" si="19"/>
        <v>0.10457516339869281</v>
      </c>
      <c r="AB34" s="17">
        <f t="shared" si="20"/>
        <v>0.09284818067754078</v>
      </c>
    </row>
    <row r="35" spans="1:28" s="7" customFormat="1" ht="28.5" customHeight="1">
      <c r="A35" s="14" t="s">
        <v>116</v>
      </c>
      <c r="B35" s="15">
        <f t="shared" si="23"/>
        <v>684</v>
      </c>
      <c r="C35" s="15">
        <f t="shared" si="23"/>
        <v>693</v>
      </c>
      <c r="D35" s="16">
        <f t="shared" si="13"/>
        <v>1377</v>
      </c>
      <c r="E35" s="16">
        <v>107</v>
      </c>
      <c r="F35" s="16">
        <v>104</v>
      </c>
      <c r="G35" s="16">
        <f t="shared" si="14"/>
        <v>211</v>
      </c>
      <c r="H35" s="17">
        <f t="shared" si="24"/>
        <v>0.1564327485380117</v>
      </c>
      <c r="I35" s="17">
        <f t="shared" si="2"/>
        <v>0.15007215007215008</v>
      </c>
      <c r="J35" s="17">
        <f t="shared" si="25"/>
        <v>0.1532316630355846</v>
      </c>
      <c r="K35" s="16">
        <v>483</v>
      </c>
      <c r="L35" s="16">
        <v>456</v>
      </c>
      <c r="M35" s="16">
        <f t="shared" si="15"/>
        <v>939</v>
      </c>
      <c r="N35" s="17">
        <f t="shared" si="26"/>
        <v>0.706140350877193</v>
      </c>
      <c r="O35" s="17">
        <f t="shared" si="5"/>
        <v>0.658008658008658</v>
      </c>
      <c r="P35" s="17">
        <f t="shared" si="6"/>
        <v>0.681917211328976</v>
      </c>
      <c r="Q35" s="16">
        <v>94</v>
      </c>
      <c r="R35" s="16">
        <v>133</v>
      </c>
      <c r="S35" s="16">
        <f t="shared" si="16"/>
        <v>227</v>
      </c>
      <c r="T35" s="17">
        <f t="shared" si="7"/>
        <v>0.13742690058479531</v>
      </c>
      <c r="U35" s="17">
        <f t="shared" si="8"/>
        <v>0.1919191919191919</v>
      </c>
      <c r="V35" s="56">
        <f t="shared" si="9"/>
        <v>0.16485112563543936</v>
      </c>
      <c r="W35" s="14">
        <v>32</v>
      </c>
      <c r="X35" s="14">
        <v>56</v>
      </c>
      <c r="Y35" s="14">
        <f t="shared" si="17"/>
        <v>88</v>
      </c>
      <c r="Z35" s="17">
        <f t="shared" si="18"/>
        <v>0.04678362573099415</v>
      </c>
      <c r="AA35" s="17">
        <f t="shared" si="19"/>
        <v>0.08080808080808081</v>
      </c>
      <c r="AB35" s="17">
        <f t="shared" si="20"/>
        <v>0.06390704429920116</v>
      </c>
    </row>
    <row r="36" spans="1:28" s="7" customFormat="1" ht="28.5" customHeight="1">
      <c r="A36" s="14" t="s">
        <v>117</v>
      </c>
      <c r="B36" s="15">
        <f t="shared" si="23"/>
        <v>975</v>
      </c>
      <c r="C36" s="15">
        <f t="shared" si="23"/>
        <v>1059</v>
      </c>
      <c r="D36" s="16">
        <f t="shared" si="13"/>
        <v>2034</v>
      </c>
      <c r="E36" s="16">
        <v>163</v>
      </c>
      <c r="F36" s="16">
        <v>169</v>
      </c>
      <c r="G36" s="16">
        <f t="shared" si="14"/>
        <v>332</v>
      </c>
      <c r="H36" s="17">
        <f t="shared" si="24"/>
        <v>0.1671794871794872</v>
      </c>
      <c r="I36" s="17">
        <f t="shared" si="2"/>
        <v>0.15958451369216242</v>
      </c>
      <c r="J36" s="17">
        <f t="shared" si="25"/>
        <v>0.16322517207472959</v>
      </c>
      <c r="K36" s="16">
        <v>679</v>
      </c>
      <c r="L36" s="16">
        <v>743</v>
      </c>
      <c r="M36" s="16">
        <f t="shared" si="15"/>
        <v>1422</v>
      </c>
      <c r="N36" s="17">
        <f t="shared" si="26"/>
        <v>0.6964102564102564</v>
      </c>
      <c r="O36" s="17">
        <f t="shared" si="5"/>
        <v>0.7016052880075543</v>
      </c>
      <c r="P36" s="17">
        <f t="shared" si="6"/>
        <v>0.6991150442477876</v>
      </c>
      <c r="Q36" s="16">
        <v>133</v>
      </c>
      <c r="R36" s="16">
        <v>147</v>
      </c>
      <c r="S36" s="16">
        <f t="shared" si="16"/>
        <v>280</v>
      </c>
      <c r="T36" s="17">
        <f t="shared" si="7"/>
        <v>0.13641025641025642</v>
      </c>
      <c r="U36" s="17">
        <f t="shared" si="8"/>
        <v>0.1388101983002833</v>
      </c>
      <c r="V36" s="56">
        <f t="shared" si="9"/>
        <v>0.1376597836774828</v>
      </c>
      <c r="W36" s="14">
        <v>38</v>
      </c>
      <c r="X36" s="14">
        <v>49</v>
      </c>
      <c r="Y36" s="14">
        <f>W36+X36</f>
        <v>87</v>
      </c>
      <c r="Z36" s="17">
        <f t="shared" si="18"/>
        <v>0.038974358974358976</v>
      </c>
      <c r="AA36" s="17">
        <f t="shared" si="19"/>
        <v>0.04627006610009443</v>
      </c>
      <c r="AB36" s="17">
        <f t="shared" si="20"/>
        <v>0.04277286135693215</v>
      </c>
    </row>
    <row r="37" spans="1:28" s="7" customFormat="1" ht="28.5" customHeight="1">
      <c r="A37" s="18" t="s">
        <v>118</v>
      </c>
      <c r="B37" s="19">
        <f t="shared" si="23"/>
        <v>829</v>
      </c>
      <c r="C37" s="19">
        <f t="shared" si="23"/>
        <v>861</v>
      </c>
      <c r="D37" s="20">
        <f t="shared" si="13"/>
        <v>1690</v>
      </c>
      <c r="E37" s="20">
        <v>231</v>
      </c>
      <c r="F37" s="20">
        <v>240</v>
      </c>
      <c r="G37" s="20">
        <f t="shared" si="14"/>
        <v>471</v>
      </c>
      <c r="H37" s="21">
        <f t="shared" si="24"/>
        <v>0.27864897466827504</v>
      </c>
      <c r="I37" s="21">
        <f t="shared" si="2"/>
        <v>0.2787456445993031</v>
      </c>
      <c r="J37" s="21">
        <f t="shared" si="25"/>
        <v>0.278698224852071</v>
      </c>
      <c r="K37" s="20">
        <v>549</v>
      </c>
      <c r="L37" s="20">
        <v>565</v>
      </c>
      <c r="M37" s="20">
        <f t="shared" si="15"/>
        <v>1114</v>
      </c>
      <c r="N37" s="21">
        <f t="shared" si="26"/>
        <v>0.6622436670687576</v>
      </c>
      <c r="O37" s="21">
        <f t="shared" si="5"/>
        <v>0.6562137049941928</v>
      </c>
      <c r="P37" s="21">
        <f t="shared" si="6"/>
        <v>0.659171597633136</v>
      </c>
      <c r="Q37" s="20">
        <v>49</v>
      </c>
      <c r="R37" s="20">
        <v>56</v>
      </c>
      <c r="S37" s="20">
        <f t="shared" si="16"/>
        <v>105</v>
      </c>
      <c r="T37" s="21">
        <f t="shared" si="7"/>
        <v>0.05910735826296743</v>
      </c>
      <c r="U37" s="21">
        <f t="shared" si="8"/>
        <v>0.06504065040650407</v>
      </c>
      <c r="V37" s="57">
        <f t="shared" si="9"/>
        <v>0.0621301775147929</v>
      </c>
      <c r="W37" s="35">
        <v>11</v>
      </c>
      <c r="X37" s="35">
        <v>20</v>
      </c>
      <c r="Y37" s="35">
        <f t="shared" si="17"/>
        <v>31</v>
      </c>
      <c r="Z37" s="38">
        <f t="shared" si="18"/>
        <v>0.013268998793727383</v>
      </c>
      <c r="AA37" s="38">
        <f t="shared" si="19"/>
        <v>0.023228803716608595</v>
      </c>
      <c r="AB37" s="38">
        <f t="shared" si="20"/>
        <v>0.018343195266272188</v>
      </c>
    </row>
    <row r="38" spans="1:28" s="7" customFormat="1" ht="28.5" customHeight="1">
      <c r="A38" s="22" t="s">
        <v>119</v>
      </c>
      <c r="B38" s="44">
        <f>B32+B33+B34+B35+B36+B37</f>
        <v>3749</v>
      </c>
      <c r="C38" s="44">
        <f>C32+C33+C34+C35+C36+C37</f>
        <v>3798</v>
      </c>
      <c r="D38" s="34">
        <f>B38+C38</f>
        <v>7547</v>
      </c>
      <c r="E38" s="34">
        <f>E32+E33+E34+E35+E36+E37</f>
        <v>679</v>
      </c>
      <c r="F38" s="34">
        <f>F32+F33+F34+F35+F36+F37</f>
        <v>631</v>
      </c>
      <c r="G38" s="34">
        <f t="shared" si="14"/>
        <v>1310</v>
      </c>
      <c r="H38" s="25">
        <f t="shared" si="24"/>
        <v>0.18111496399039745</v>
      </c>
      <c r="I38" s="25">
        <f t="shared" si="2"/>
        <v>0.16614007372301212</v>
      </c>
      <c r="J38" s="25">
        <f t="shared" si="25"/>
        <v>0.17357890552537433</v>
      </c>
      <c r="K38" s="34">
        <f>K32+K33+K34+K35+K36+K37</f>
        <v>2569</v>
      </c>
      <c r="L38" s="34">
        <f>L32+L33+L34+L35+L36+L37</f>
        <v>2531</v>
      </c>
      <c r="M38" s="34">
        <f t="shared" si="15"/>
        <v>5100</v>
      </c>
      <c r="N38" s="25">
        <f t="shared" si="26"/>
        <v>0.6852493998399574</v>
      </c>
      <c r="O38" s="25">
        <f t="shared" si="5"/>
        <v>0.6664033701948394</v>
      </c>
      <c r="P38" s="25">
        <f t="shared" si="6"/>
        <v>0.6757652047171061</v>
      </c>
      <c r="Q38" s="34">
        <f>Q32+Q33+Q34+Q35+Q36+Q37</f>
        <v>501</v>
      </c>
      <c r="R38" s="34">
        <f>R32+R33+R34+R35+R36+R37</f>
        <v>636</v>
      </c>
      <c r="S38" s="34">
        <f t="shared" si="16"/>
        <v>1137</v>
      </c>
      <c r="T38" s="25">
        <f t="shared" si="7"/>
        <v>0.13363563616964524</v>
      </c>
      <c r="U38" s="25">
        <f t="shared" si="8"/>
        <v>0.1674565560821485</v>
      </c>
      <c r="V38" s="58">
        <f t="shared" si="9"/>
        <v>0.15065588975751953</v>
      </c>
      <c r="W38" s="22">
        <f>W32+W33+W34+W35+W36+W37</f>
        <v>186</v>
      </c>
      <c r="X38" s="22">
        <f>X32+X33+X34+X35+X36+X37</f>
        <v>289</v>
      </c>
      <c r="Y38" s="22">
        <f t="shared" si="17"/>
        <v>475</v>
      </c>
      <c r="Z38" s="25">
        <f t="shared" si="18"/>
        <v>0.04961323019471859</v>
      </c>
      <c r="AA38" s="25">
        <f t="shared" si="19"/>
        <v>0.0760926803580832</v>
      </c>
      <c r="AB38" s="25">
        <f t="shared" si="20"/>
        <v>0.06293891612561282</v>
      </c>
    </row>
    <row r="39" spans="1:28" s="7" customFormat="1" ht="28.5" customHeight="1">
      <c r="A39" s="49" t="s">
        <v>33</v>
      </c>
      <c r="B39" s="27">
        <f t="shared" si="23"/>
        <v>335</v>
      </c>
      <c r="C39" s="27">
        <f t="shared" si="23"/>
        <v>278</v>
      </c>
      <c r="D39" s="28">
        <f t="shared" si="13"/>
        <v>613</v>
      </c>
      <c r="E39" s="28">
        <v>68</v>
      </c>
      <c r="F39" s="28">
        <v>34</v>
      </c>
      <c r="G39" s="28">
        <f t="shared" si="14"/>
        <v>102</v>
      </c>
      <c r="H39" s="50">
        <f t="shared" si="1"/>
        <v>0.20298507462686566</v>
      </c>
      <c r="I39" s="50">
        <f t="shared" si="2"/>
        <v>0.1223021582733813</v>
      </c>
      <c r="J39" s="50">
        <f t="shared" si="3"/>
        <v>0.16639477977161501</v>
      </c>
      <c r="K39" s="28">
        <v>236</v>
      </c>
      <c r="L39" s="28">
        <v>202</v>
      </c>
      <c r="M39" s="28">
        <f t="shared" si="15"/>
        <v>438</v>
      </c>
      <c r="N39" s="50">
        <f t="shared" si="4"/>
        <v>0.7044776119402985</v>
      </c>
      <c r="O39" s="50">
        <f t="shared" si="5"/>
        <v>0.7266187050359713</v>
      </c>
      <c r="P39" s="50">
        <f t="shared" si="6"/>
        <v>0.7145187601957586</v>
      </c>
      <c r="Q39" s="28">
        <v>31</v>
      </c>
      <c r="R39" s="28">
        <v>42</v>
      </c>
      <c r="S39" s="28">
        <f t="shared" si="16"/>
        <v>73</v>
      </c>
      <c r="T39" s="50">
        <f t="shared" si="7"/>
        <v>0.09253731343283582</v>
      </c>
      <c r="U39" s="50">
        <f t="shared" si="8"/>
        <v>0.1510791366906475</v>
      </c>
      <c r="V39" s="63">
        <f t="shared" si="9"/>
        <v>0.11908646003262642</v>
      </c>
      <c r="W39" s="40">
        <v>11</v>
      </c>
      <c r="X39" s="40">
        <v>19</v>
      </c>
      <c r="Y39" s="40">
        <f t="shared" si="17"/>
        <v>30</v>
      </c>
      <c r="Z39" s="43">
        <f t="shared" si="18"/>
        <v>0.03283582089552239</v>
      </c>
      <c r="AA39" s="43">
        <f t="shared" si="19"/>
        <v>0.0683453237410072</v>
      </c>
      <c r="AB39" s="43">
        <f t="shared" si="20"/>
        <v>0.048939641109298535</v>
      </c>
    </row>
    <row r="40" spans="1:28" s="7" customFormat="1" ht="28.5" customHeight="1">
      <c r="A40" s="14" t="s">
        <v>34</v>
      </c>
      <c r="B40" s="15">
        <f t="shared" si="23"/>
        <v>814</v>
      </c>
      <c r="C40" s="15">
        <f t="shared" si="23"/>
        <v>776</v>
      </c>
      <c r="D40" s="16">
        <f t="shared" si="13"/>
        <v>1590</v>
      </c>
      <c r="E40" s="16">
        <v>108</v>
      </c>
      <c r="F40" s="16">
        <v>86</v>
      </c>
      <c r="G40" s="16">
        <f t="shared" si="14"/>
        <v>194</v>
      </c>
      <c r="H40" s="17">
        <f t="shared" si="1"/>
        <v>0.13267813267813267</v>
      </c>
      <c r="I40" s="17">
        <f t="shared" si="2"/>
        <v>0.11082474226804123</v>
      </c>
      <c r="J40" s="17">
        <f t="shared" si="3"/>
        <v>0.1220125786163522</v>
      </c>
      <c r="K40" s="16">
        <v>548</v>
      </c>
      <c r="L40" s="16">
        <v>509</v>
      </c>
      <c r="M40" s="16">
        <f t="shared" si="15"/>
        <v>1057</v>
      </c>
      <c r="N40" s="17">
        <f t="shared" si="4"/>
        <v>0.6732186732186732</v>
      </c>
      <c r="O40" s="17">
        <f t="shared" si="5"/>
        <v>0.6559278350515464</v>
      </c>
      <c r="P40" s="17">
        <f t="shared" si="6"/>
        <v>0.6647798742138364</v>
      </c>
      <c r="Q40" s="16">
        <v>158</v>
      </c>
      <c r="R40" s="16">
        <v>181</v>
      </c>
      <c r="S40" s="16">
        <f t="shared" si="16"/>
        <v>339</v>
      </c>
      <c r="T40" s="17">
        <f t="shared" si="7"/>
        <v>0.1941031941031941</v>
      </c>
      <c r="U40" s="17">
        <f t="shared" si="8"/>
        <v>0.23324742268041238</v>
      </c>
      <c r="V40" s="56">
        <f t="shared" si="9"/>
        <v>0.21320754716981133</v>
      </c>
      <c r="W40" s="14">
        <v>65</v>
      </c>
      <c r="X40" s="14">
        <v>81</v>
      </c>
      <c r="Y40" s="14">
        <f t="shared" si="17"/>
        <v>146</v>
      </c>
      <c r="Z40" s="17">
        <f t="shared" si="18"/>
        <v>0.07985257985257985</v>
      </c>
      <c r="AA40" s="17">
        <f t="shared" si="19"/>
        <v>0.10438144329896908</v>
      </c>
      <c r="AB40" s="17">
        <f t="shared" si="20"/>
        <v>0.09182389937106918</v>
      </c>
    </row>
    <row r="41" spans="1:28" s="7" customFormat="1" ht="28.5" customHeight="1">
      <c r="A41" s="14" t="s">
        <v>35</v>
      </c>
      <c r="B41" s="15">
        <f t="shared" si="23"/>
        <v>0</v>
      </c>
      <c r="C41" s="15">
        <f t="shared" si="23"/>
        <v>0</v>
      </c>
      <c r="D41" s="16">
        <f t="shared" si="13"/>
        <v>0</v>
      </c>
      <c r="E41" s="16">
        <v>0</v>
      </c>
      <c r="F41" s="16">
        <v>0</v>
      </c>
      <c r="G41" s="16">
        <f t="shared" si="14"/>
        <v>0</v>
      </c>
      <c r="H41" s="39">
        <v>0</v>
      </c>
      <c r="I41" s="39">
        <v>0</v>
      </c>
      <c r="J41" s="39">
        <v>0</v>
      </c>
      <c r="K41" s="16">
        <v>0</v>
      </c>
      <c r="L41" s="16">
        <v>0</v>
      </c>
      <c r="M41" s="16">
        <f t="shared" si="15"/>
        <v>0</v>
      </c>
      <c r="N41" s="39">
        <v>0</v>
      </c>
      <c r="O41" s="39">
        <v>0</v>
      </c>
      <c r="P41" s="39">
        <v>0</v>
      </c>
      <c r="Q41" s="16">
        <v>0</v>
      </c>
      <c r="R41" s="16">
        <v>0</v>
      </c>
      <c r="S41" s="16">
        <f t="shared" si="16"/>
        <v>0</v>
      </c>
      <c r="T41" s="39">
        <v>0</v>
      </c>
      <c r="U41" s="39">
        <v>0</v>
      </c>
      <c r="V41" s="56">
        <v>0</v>
      </c>
      <c r="W41" s="14">
        <v>0</v>
      </c>
      <c r="X41" s="14">
        <v>0</v>
      </c>
      <c r="Y41" s="14">
        <f t="shared" si="17"/>
        <v>0</v>
      </c>
      <c r="Z41" s="17">
        <v>0</v>
      </c>
      <c r="AA41" s="17">
        <v>0</v>
      </c>
      <c r="AB41" s="17">
        <v>0</v>
      </c>
    </row>
    <row r="42" spans="1:28" s="7" customFormat="1" ht="28.5" customHeight="1">
      <c r="A42" s="14" t="s">
        <v>36</v>
      </c>
      <c r="B42" s="15">
        <f t="shared" si="23"/>
        <v>594</v>
      </c>
      <c r="C42" s="15">
        <f t="shared" si="23"/>
        <v>550</v>
      </c>
      <c r="D42" s="16">
        <f t="shared" si="13"/>
        <v>1144</v>
      </c>
      <c r="E42" s="16">
        <v>86</v>
      </c>
      <c r="F42" s="16">
        <v>63</v>
      </c>
      <c r="G42" s="16">
        <f t="shared" si="14"/>
        <v>149</v>
      </c>
      <c r="H42" s="17">
        <f aca="true" t="shared" si="27" ref="H42:H75">E42/B42</f>
        <v>0.1447811447811448</v>
      </c>
      <c r="I42" s="17">
        <f aca="true" t="shared" si="28" ref="I42:I73">F42/C42</f>
        <v>0.11454545454545455</v>
      </c>
      <c r="J42" s="17">
        <f aca="true" t="shared" si="29" ref="J42:J73">G42/D42</f>
        <v>0.13024475524475523</v>
      </c>
      <c r="K42" s="16">
        <v>379</v>
      </c>
      <c r="L42" s="16">
        <v>366</v>
      </c>
      <c r="M42" s="16">
        <f t="shared" si="15"/>
        <v>745</v>
      </c>
      <c r="N42" s="17">
        <f aca="true" t="shared" si="30" ref="N42:N73">K42/B42</f>
        <v>0.6380471380471381</v>
      </c>
      <c r="O42" s="17">
        <f aca="true" t="shared" si="31" ref="O42:O73">L42/C42</f>
        <v>0.6654545454545454</v>
      </c>
      <c r="P42" s="17">
        <f aca="true" t="shared" si="32" ref="P42:P73">M42/D42</f>
        <v>0.6512237762237763</v>
      </c>
      <c r="Q42" s="16">
        <v>129</v>
      </c>
      <c r="R42" s="16">
        <v>121</v>
      </c>
      <c r="S42" s="16">
        <f t="shared" si="16"/>
        <v>250</v>
      </c>
      <c r="T42" s="17">
        <f aca="true" t="shared" si="33" ref="T42:T73">Q42/B42</f>
        <v>0.21717171717171718</v>
      </c>
      <c r="U42" s="17">
        <f aca="true" t="shared" si="34" ref="U42:U73">R42/C42</f>
        <v>0.22</v>
      </c>
      <c r="V42" s="56">
        <f aca="true" t="shared" si="35" ref="V42:V73">S42/D42</f>
        <v>0.21853146853146854</v>
      </c>
      <c r="W42" s="14">
        <v>32</v>
      </c>
      <c r="X42" s="14">
        <v>37</v>
      </c>
      <c r="Y42" s="14">
        <f t="shared" si="17"/>
        <v>69</v>
      </c>
      <c r="Z42" s="17">
        <f t="shared" si="18"/>
        <v>0.05387205387205387</v>
      </c>
      <c r="AA42" s="17">
        <f t="shared" si="19"/>
        <v>0.06727272727272728</v>
      </c>
      <c r="AB42" s="17">
        <f t="shared" si="20"/>
        <v>0.06031468531468531</v>
      </c>
    </row>
    <row r="43" spans="1:28" s="7" customFormat="1" ht="28.5" customHeight="1">
      <c r="A43" s="35" t="s">
        <v>37</v>
      </c>
      <c r="B43" s="36">
        <f t="shared" si="23"/>
        <v>40</v>
      </c>
      <c r="C43" s="36">
        <f t="shared" si="23"/>
        <v>16</v>
      </c>
      <c r="D43" s="37">
        <f t="shared" si="13"/>
        <v>56</v>
      </c>
      <c r="E43" s="37">
        <v>4</v>
      </c>
      <c r="F43" s="37">
        <v>1</v>
      </c>
      <c r="G43" s="37">
        <f t="shared" si="14"/>
        <v>5</v>
      </c>
      <c r="H43" s="38">
        <f t="shared" si="27"/>
        <v>0.1</v>
      </c>
      <c r="I43" s="38">
        <f t="shared" si="28"/>
        <v>0.0625</v>
      </c>
      <c r="J43" s="38">
        <f t="shared" si="29"/>
        <v>0.08928571428571429</v>
      </c>
      <c r="K43" s="37">
        <v>29</v>
      </c>
      <c r="L43" s="37">
        <v>7</v>
      </c>
      <c r="M43" s="37">
        <f t="shared" si="15"/>
        <v>36</v>
      </c>
      <c r="N43" s="38">
        <f t="shared" si="30"/>
        <v>0.725</v>
      </c>
      <c r="O43" s="38">
        <f t="shared" si="31"/>
        <v>0.4375</v>
      </c>
      <c r="P43" s="38">
        <f t="shared" si="32"/>
        <v>0.6428571428571429</v>
      </c>
      <c r="Q43" s="37">
        <v>7</v>
      </c>
      <c r="R43" s="37">
        <v>8</v>
      </c>
      <c r="S43" s="37">
        <f t="shared" si="16"/>
        <v>15</v>
      </c>
      <c r="T43" s="38">
        <f t="shared" si="33"/>
        <v>0.175</v>
      </c>
      <c r="U43" s="38">
        <f t="shared" si="34"/>
        <v>0.5</v>
      </c>
      <c r="V43" s="61">
        <f t="shared" si="35"/>
        <v>0.26785714285714285</v>
      </c>
      <c r="W43" s="35">
        <v>2</v>
      </c>
      <c r="X43" s="35">
        <v>4</v>
      </c>
      <c r="Y43" s="35">
        <f t="shared" si="17"/>
        <v>6</v>
      </c>
      <c r="Z43" s="38">
        <f t="shared" si="18"/>
        <v>0.05</v>
      </c>
      <c r="AA43" s="38">
        <f t="shared" si="19"/>
        <v>0.25</v>
      </c>
      <c r="AB43" s="38">
        <f t="shared" si="20"/>
        <v>0.10714285714285714</v>
      </c>
    </row>
    <row r="44" spans="1:28" s="7" customFormat="1" ht="28.5" customHeight="1">
      <c r="A44" s="22" t="s">
        <v>97</v>
      </c>
      <c r="B44" s="34">
        <f>B39+B40+B41+B42+B43</f>
        <v>1783</v>
      </c>
      <c r="C44" s="34">
        <f>C39+C40+C41+C42+C43</f>
        <v>1620</v>
      </c>
      <c r="D44" s="34">
        <f aca="true" t="shared" si="36" ref="D44:D81">B44+C44</f>
        <v>3403</v>
      </c>
      <c r="E44" s="34">
        <f>E39+E40+E41+E42+E43</f>
        <v>266</v>
      </c>
      <c r="F44" s="34">
        <f>F39+F40+F41+F42+F43</f>
        <v>184</v>
      </c>
      <c r="G44" s="34">
        <f t="shared" si="14"/>
        <v>450</v>
      </c>
      <c r="H44" s="25">
        <f t="shared" si="27"/>
        <v>0.14918676388109928</v>
      </c>
      <c r="I44" s="25">
        <f t="shared" si="28"/>
        <v>0.11358024691358025</v>
      </c>
      <c r="J44" s="25">
        <f t="shared" si="29"/>
        <v>0.13223626212165737</v>
      </c>
      <c r="K44" s="34">
        <f>K39+K40+K41+K42+K43</f>
        <v>1192</v>
      </c>
      <c r="L44" s="34">
        <f>L39+L40+L41+L42+L43</f>
        <v>1084</v>
      </c>
      <c r="M44" s="34">
        <f t="shared" si="15"/>
        <v>2276</v>
      </c>
      <c r="N44" s="25">
        <f t="shared" si="30"/>
        <v>0.6685361749859787</v>
      </c>
      <c r="O44" s="25">
        <f t="shared" si="31"/>
        <v>0.6691358024691358</v>
      </c>
      <c r="P44" s="25">
        <f t="shared" si="32"/>
        <v>0.6688216279753159</v>
      </c>
      <c r="Q44" s="34">
        <f>Q39+Q40+Q41+Q42+Q43</f>
        <v>325</v>
      </c>
      <c r="R44" s="34">
        <f>R39+R40+R41+R42+R43</f>
        <v>352</v>
      </c>
      <c r="S44" s="34">
        <f t="shared" si="16"/>
        <v>677</v>
      </c>
      <c r="T44" s="25">
        <f t="shared" si="33"/>
        <v>0.18227706113292205</v>
      </c>
      <c r="U44" s="25">
        <f t="shared" si="34"/>
        <v>0.21728395061728395</v>
      </c>
      <c r="V44" s="58">
        <f t="shared" si="35"/>
        <v>0.19894210990302674</v>
      </c>
      <c r="W44" s="22">
        <f>W39+W40+W41+W42+W43</f>
        <v>110</v>
      </c>
      <c r="X44" s="22">
        <f>X39+X40+X41+X42+X43</f>
        <v>141</v>
      </c>
      <c r="Y44" s="22">
        <f t="shared" si="17"/>
        <v>251</v>
      </c>
      <c r="Z44" s="25">
        <f t="shared" si="18"/>
        <v>0.06169377453729669</v>
      </c>
      <c r="AA44" s="25">
        <f t="shared" si="19"/>
        <v>0.08703703703703704</v>
      </c>
      <c r="AB44" s="25">
        <f t="shared" si="20"/>
        <v>0.07375844842785777</v>
      </c>
    </row>
    <row r="45" spans="1:28" s="7" customFormat="1" ht="28.5" customHeight="1">
      <c r="A45" s="40" t="s">
        <v>38</v>
      </c>
      <c r="B45" s="41">
        <f aca="true" t="shared" si="37" ref="B45:C50">E45+K45+Q45</f>
        <v>53</v>
      </c>
      <c r="C45" s="41">
        <f t="shared" si="37"/>
        <v>40</v>
      </c>
      <c r="D45" s="42">
        <f t="shared" si="36"/>
        <v>93</v>
      </c>
      <c r="E45" s="42">
        <v>10</v>
      </c>
      <c r="F45" s="42">
        <v>6</v>
      </c>
      <c r="G45" s="42">
        <f t="shared" si="14"/>
        <v>16</v>
      </c>
      <c r="H45" s="43">
        <f t="shared" si="27"/>
        <v>0.18867924528301888</v>
      </c>
      <c r="I45" s="43">
        <f t="shared" si="28"/>
        <v>0.15</v>
      </c>
      <c r="J45" s="43">
        <f t="shared" si="29"/>
        <v>0.17204301075268819</v>
      </c>
      <c r="K45" s="42">
        <v>41</v>
      </c>
      <c r="L45" s="42">
        <v>28</v>
      </c>
      <c r="M45" s="42">
        <f t="shared" si="15"/>
        <v>69</v>
      </c>
      <c r="N45" s="43">
        <f t="shared" si="30"/>
        <v>0.7735849056603774</v>
      </c>
      <c r="O45" s="43">
        <f t="shared" si="31"/>
        <v>0.7</v>
      </c>
      <c r="P45" s="43">
        <f t="shared" si="32"/>
        <v>0.7419354838709677</v>
      </c>
      <c r="Q45" s="42">
        <v>2</v>
      </c>
      <c r="R45" s="42">
        <v>6</v>
      </c>
      <c r="S45" s="42">
        <f t="shared" si="16"/>
        <v>8</v>
      </c>
      <c r="T45" s="43">
        <f t="shared" si="33"/>
        <v>0.03773584905660377</v>
      </c>
      <c r="U45" s="43">
        <f t="shared" si="34"/>
        <v>0.15</v>
      </c>
      <c r="V45" s="64">
        <f t="shared" si="35"/>
        <v>0.08602150537634409</v>
      </c>
      <c r="W45" s="40">
        <v>1</v>
      </c>
      <c r="X45" s="40">
        <v>3</v>
      </c>
      <c r="Y45" s="40">
        <f t="shared" si="17"/>
        <v>4</v>
      </c>
      <c r="Z45" s="43">
        <f t="shared" si="18"/>
        <v>0.018867924528301886</v>
      </c>
      <c r="AA45" s="43">
        <f t="shared" si="19"/>
        <v>0.075</v>
      </c>
      <c r="AB45" s="43">
        <f t="shared" si="20"/>
        <v>0.043010752688172046</v>
      </c>
    </row>
    <row r="46" spans="1:28" s="7" customFormat="1" ht="28.5" customHeight="1">
      <c r="A46" s="14" t="s">
        <v>39</v>
      </c>
      <c r="B46" s="15">
        <f t="shared" si="37"/>
        <v>850</v>
      </c>
      <c r="C46" s="15">
        <f t="shared" si="37"/>
        <v>778</v>
      </c>
      <c r="D46" s="16">
        <f t="shared" si="36"/>
        <v>1628</v>
      </c>
      <c r="E46" s="16">
        <v>214</v>
      </c>
      <c r="F46" s="16">
        <v>189</v>
      </c>
      <c r="G46" s="16">
        <f t="shared" si="14"/>
        <v>403</v>
      </c>
      <c r="H46" s="17">
        <f t="shared" si="27"/>
        <v>0.25176470588235295</v>
      </c>
      <c r="I46" s="17">
        <f t="shared" si="28"/>
        <v>0.24293059125964012</v>
      </c>
      <c r="J46" s="17">
        <f t="shared" si="29"/>
        <v>0.24754299754299755</v>
      </c>
      <c r="K46" s="16">
        <v>570</v>
      </c>
      <c r="L46" s="16">
        <v>515</v>
      </c>
      <c r="M46" s="16">
        <f t="shared" si="15"/>
        <v>1085</v>
      </c>
      <c r="N46" s="17">
        <f t="shared" si="30"/>
        <v>0.6705882352941176</v>
      </c>
      <c r="O46" s="17">
        <f t="shared" si="31"/>
        <v>0.6619537275064268</v>
      </c>
      <c r="P46" s="17">
        <f t="shared" si="32"/>
        <v>0.6664619164619164</v>
      </c>
      <c r="Q46" s="16">
        <v>66</v>
      </c>
      <c r="R46" s="16">
        <v>74</v>
      </c>
      <c r="S46" s="16">
        <f t="shared" si="16"/>
        <v>140</v>
      </c>
      <c r="T46" s="17">
        <f t="shared" si="33"/>
        <v>0.07764705882352942</v>
      </c>
      <c r="U46" s="17">
        <f t="shared" si="34"/>
        <v>0.09511568123393316</v>
      </c>
      <c r="V46" s="56">
        <f t="shared" si="35"/>
        <v>0.085995085995086</v>
      </c>
      <c r="W46" s="14">
        <v>18</v>
      </c>
      <c r="X46" s="14">
        <v>33</v>
      </c>
      <c r="Y46" s="14">
        <f t="shared" si="17"/>
        <v>51</v>
      </c>
      <c r="Z46" s="17">
        <f t="shared" si="18"/>
        <v>0.021176470588235293</v>
      </c>
      <c r="AA46" s="17">
        <f t="shared" si="19"/>
        <v>0.042416452442159386</v>
      </c>
      <c r="AB46" s="17">
        <f t="shared" si="20"/>
        <v>0.03132678132678133</v>
      </c>
    </row>
    <row r="47" spans="1:28" s="7" customFormat="1" ht="28.5" customHeight="1">
      <c r="A47" s="14" t="s">
        <v>40</v>
      </c>
      <c r="B47" s="15">
        <f t="shared" si="37"/>
        <v>328</v>
      </c>
      <c r="C47" s="15">
        <f t="shared" si="37"/>
        <v>327</v>
      </c>
      <c r="D47" s="16">
        <f t="shared" si="36"/>
        <v>655</v>
      </c>
      <c r="E47" s="16">
        <v>29</v>
      </c>
      <c r="F47" s="16">
        <v>24</v>
      </c>
      <c r="G47" s="16">
        <f t="shared" si="14"/>
        <v>53</v>
      </c>
      <c r="H47" s="17">
        <f t="shared" si="27"/>
        <v>0.08841463414634146</v>
      </c>
      <c r="I47" s="17">
        <f t="shared" si="28"/>
        <v>0.07339449541284404</v>
      </c>
      <c r="J47" s="17">
        <f t="shared" si="29"/>
        <v>0.08091603053435115</v>
      </c>
      <c r="K47" s="16">
        <v>199</v>
      </c>
      <c r="L47" s="16">
        <v>206</v>
      </c>
      <c r="M47" s="16">
        <f t="shared" si="15"/>
        <v>405</v>
      </c>
      <c r="N47" s="17">
        <f t="shared" si="30"/>
        <v>0.6067073170731707</v>
      </c>
      <c r="O47" s="17">
        <f t="shared" si="31"/>
        <v>0.6299694189602446</v>
      </c>
      <c r="P47" s="17">
        <f t="shared" si="32"/>
        <v>0.6183206106870229</v>
      </c>
      <c r="Q47" s="16">
        <v>100</v>
      </c>
      <c r="R47" s="16">
        <v>97</v>
      </c>
      <c r="S47" s="16">
        <f t="shared" si="16"/>
        <v>197</v>
      </c>
      <c r="T47" s="17">
        <f t="shared" si="33"/>
        <v>0.3048780487804878</v>
      </c>
      <c r="U47" s="17">
        <f t="shared" si="34"/>
        <v>0.2966360856269113</v>
      </c>
      <c r="V47" s="56">
        <f t="shared" si="35"/>
        <v>0.300763358778626</v>
      </c>
      <c r="W47" s="14">
        <v>14</v>
      </c>
      <c r="X47" s="14">
        <v>28</v>
      </c>
      <c r="Y47" s="14">
        <f t="shared" si="17"/>
        <v>42</v>
      </c>
      <c r="Z47" s="17">
        <f t="shared" si="18"/>
        <v>0.042682926829268296</v>
      </c>
      <c r="AA47" s="17">
        <f t="shared" si="19"/>
        <v>0.0856269113149847</v>
      </c>
      <c r="AB47" s="17">
        <f t="shared" si="20"/>
        <v>0.06412213740458016</v>
      </c>
    </row>
    <row r="48" spans="1:28" s="7" customFormat="1" ht="28.5" customHeight="1">
      <c r="A48" s="14" t="s">
        <v>41</v>
      </c>
      <c r="B48" s="15">
        <f t="shared" si="37"/>
        <v>116</v>
      </c>
      <c r="C48" s="15">
        <f t="shared" si="37"/>
        <v>108</v>
      </c>
      <c r="D48" s="16">
        <f t="shared" si="36"/>
        <v>224</v>
      </c>
      <c r="E48" s="16">
        <v>21</v>
      </c>
      <c r="F48" s="16">
        <v>21</v>
      </c>
      <c r="G48" s="16">
        <f t="shared" si="14"/>
        <v>42</v>
      </c>
      <c r="H48" s="17">
        <f t="shared" si="27"/>
        <v>0.1810344827586207</v>
      </c>
      <c r="I48" s="17">
        <f t="shared" si="28"/>
        <v>0.19444444444444445</v>
      </c>
      <c r="J48" s="17">
        <f t="shared" si="29"/>
        <v>0.1875</v>
      </c>
      <c r="K48" s="16">
        <v>76</v>
      </c>
      <c r="L48" s="16">
        <v>59</v>
      </c>
      <c r="M48" s="16">
        <f t="shared" si="15"/>
        <v>135</v>
      </c>
      <c r="N48" s="17">
        <f t="shared" si="30"/>
        <v>0.6551724137931034</v>
      </c>
      <c r="O48" s="17">
        <f t="shared" si="31"/>
        <v>0.5462962962962963</v>
      </c>
      <c r="P48" s="17">
        <f t="shared" si="32"/>
        <v>0.6026785714285714</v>
      </c>
      <c r="Q48" s="16">
        <v>19</v>
      </c>
      <c r="R48" s="16">
        <v>28</v>
      </c>
      <c r="S48" s="16">
        <f t="shared" si="16"/>
        <v>47</v>
      </c>
      <c r="T48" s="17">
        <f t="shared" si="33"/>
        <v>0.16379310344827586</v>
      </c>
      <c r="U48" s="17">
        <f t="shared" si="34"/>
        <v>0.25925925925925924</v>
      </c>
      <c r="V48" s="56">
        <f t="shared" si="35"/>
        <v>0.20982142857142858</v>
      </c>
      <c r="W48" s="14">
        <v>11</v>
      </c>
      <c r="X48" s="14">
        <v>16</v>
      </c>
      <c r="Y48" s="14">
        <f t="shared" si="17"/>
        <v>27</v>
      </c>
      <c r="Z48" s="17">
        <f t="shared" si="18"/>
        <v>0.09482758620689655</v>
      </c>
      <c r="AA48" s="17">
        <f t="shared" si="19"/>
        <v>0.14814814814814814</v>
      </c>
      <c r="AB48" s="17">
        <f t="shared" si="20"/>
        <v>0.12053571428571429</v>
      </c>
    </row>
    <row r="49" spans="1:28" s="7" customFormat="1" ht="28.5" customHeight="1">
      <c r="A49" s="14" t="s">
        <v>42</v>
      </c>
      <c r="B49" s="15">
        <f t="shared" si="37"/>
        <v>152</v>
      </c>
      <c r="C49" s="15">
        <f t="shared" si="37"/>
        <v>152</v>
      </c>
      <c r="D49" s="16">
        <f t="shared" si="36"/>
        <v>304</v>
      </c>
      <c r="E49" s="16">
        <v>15</v>
      </c>
      <c r="F49" s="16">
        <v>16</v>
      </c>
      <c r="G49" s="16">
        <f t="shared" si="14"/>
        <v>31</v>
      </c>
      <c r="H49" s="17">
        <f t="shared" si="27"/>
        <v>0.09868421052631579</v>
      </c>
      <c r="I49" s="17">
        <f t="shared" si="28"/>
        <v>0.10526315789473684</v>
      </c>
      <c r="J49" s="17">
        <f t="shared" si="29"/>
        <v>0.10197368421052631</v>
      </c>
      <c r="K49" s="16">
        <v>107</v>
      </c>
      <c r="L49" s="16">
        <v>101</v>
      </c>
      <c r="M49" s="16">
        <f t="shared" si="15"/>
        <v>208</v>
      </c>
      <c r="N49" s="17">
        <f t="shared" si="30"/>
        <v>0.7039473684210527</v>
      </c>
      <c r="O49" s="17">
        <f t="shared" si="31"/>
        <v>0.6644736842105263</v>
      </c>
      <c r="P49" s="17">
        <f t="shared" si="32"/>
        <v>0.6842105263157895</v>
      </c>
      <c r="Q49" s="16">
        <v>30</v>
      </c>
      <c r="R49" s="16">
        <v>35</v>
      </c>
      <c r="S49" s="16">
        <f t="shared" si="16"/>
        <v>65</v>
      </c>
      <c r="T49" s="17">
        <f t="shared" si="33"/>
        <v>0.19736842105263158</v>
      </c>
      <c r="U49" s="17">
        <f t="shared" si="34"/>
        <v>0.23026315789473684</v>
      </c>
      <c r="V49" s="56">
        <f t="shared" si="35"/>
        <v>0.2138157894736842</v>
      </c>
      <c r="W49" s="14">
        <v>11</v>
      </c>
      <c r="X49" s="14">
        <v>17</v>
      </c>
      <c r="Y49" s="14">
        <f t="shared" si="17"/>
        <v>28</v>
      </c>
      <c r="Z49" s="17">
        <f t="shared" si="18"/>
        <v>0.07236842105263158</v>
      </c>
      <c r="AA49" s="17">
        <f t="shared" si="19"/>
        <v>0.1118421052631579</v>
      </c>
      <c r="AB49" s="17">
        <f t="shared" si="20"/>
        <v>0.09210526315789473</v>
      </c>
    </row>
    <row r="50" spans="1:28" s="7" customFormat="1" ht="28.5" customHeight="1">
      <c r="A50" s="35" t="s">
        <v>43</v>
      </c>
      <c r="B50" s="36">
        <f t="shared" si="37"/>
        <v>166</v>
      </c>
      <c r="C50" s="36">
        <f t="shared" si="37"/>
        <v>138</v>
      </c>
      <c r="D50" s="37">
        <f t="shared" si="36"/>
        <v>304</v>
      </c>
      <c r="E50" s="37">
        <v>25</v>
      </c>
      <c r="F50" s="37">
        <v>25</v>
      </c>
      <c r="G50" s="37">
        <f t="shared" si="14"/>
        <v>50</v>
      </c>
      <c r="H50" s="38">
        <f t="shared" si="27"/>
        <v>0.15060240963855423</v>
      </c>
      <c r="I50" s="38">
        <f t="shared" si="28"/>
        <v>0.18115942028985507</v>
      </c>
      <c r="J50" s="38">
        <f t="shared" si="29"/>
        <v>0.16447368421052633</v>
      </c>
      <c r="K50" s="37">
        <v>125</v>
      </c>
      <c r="L50" s="37">
        <v>93</v>
      </c>
      <c r="M50" s="37">
        <f t="shared" si="15"/>
        <v>218</v>
      </c>
      <c r="N50" s="38">
        <f t="shared" si="30"/>
        <v>0.7530120481927711</v>
      </c>
      <c r="O50" s="38">
        <f t="shared" si="31"/>
        <v>0.6739130434782609</v>
      </c>
      <c r="P50" s="38">
        <f t="shared" si="32"/>
        <v>0.7171052631578947</v>
      </c>
      <c r="Q50" s="37">
        <v>16</v>
      </c>
      <c r="R50" s="37">
        <v>20</v>
      </c>
      <c r="S50" s="37">
        <f t="shared" si="16"/>
        <v>36</v>
      </c>
      <c r="T50" s="38">
        <f t="shared" si="33"/>
        <v>0.0963855421686747</v>
      </c>
      <c r="U50" s="38">
        <f t="shared" si="34"/>
        <v>0.14492753623188406</v>
      </c>
      <c r="V50" s="61">
        <f t="shared" si="35"/>
        <v>0.11842105263157894</v>
      </c>
      <c r="W50" s="35">
        <v>5</v>
      </c>
      <c r="X50" s="35">
        <v>11</v>
      </c>
      <c r="Y50" s="35">
        <f t="shared" si="17"/>
        <v>16</v>
      </c>
      <c r="Z50" s="38">
        <f t="shared" si="18"/>
        <v>0.030120481927710843</v>
      </c>
      <c r="AA50" s="38">
        <f t="shared" si="19"/>
        <v>0.07971014492753623</v>
      </c>
      <c r="AB50" s="38">
        <f t="shared" si="20"/>
        <v>0.05263157894736842</v>
      </c>
    </row>
    <row r="51" spans="1:28" s="7" customFormat="1" ht="28.5" customHeight="1">
      <c r="A51" s="22" t="s">
        <v>101</v>
      </c>
      <c r="B51" s="34">
        <f>B45+B46+B47+B48+B49+B50</f>
        <v>1665</v>
      </c>
      <c r="C51" s="34">
        <f>C45+C46+C47+C48+C49+C50</f>
        <v>1543</v>
      </c>
      <c r="D51" s="34">
        <f t="shared" si="36"/>
        <v>3208</v>
      </c>
      <c r="E51" s="34">
        <f>E45+E46+E47+E48+E49+E50</f>
        <v>314</v>
      </c>
      <c r="F51" s="34">
        <f>F45+F46+F47+F48+F49+F50</f>
        <v>281</v>
      </c>
      <c r="G51" s="34">
        <f t="shared" si="14"/>
        <v>595</v>
      </c>
      <c r="H51" s="25">
        <f t="shared" si="27"/>
        <v>0.1885885885885886</v>
      </c>
      <c r="I51" s="25">
        <f t="shared" si="28"/>
        <v>0.18211276733635776</v>
      </c>
      <c r="J51" s="25">
        <f t="shared" si="29"/>
        <v>0.18547381546134664</v>
      </c>
      <c r="K51" s="34">
        <f>K45+K46+K47+K48+K49+K50</f>
        <v>1118</v>
      </c>
      <c r="L51" s="34">
        <f>L45+L46+L47+L48+L49+L50</f>
        <v>1002</v>
      </c>
      <c r="M51" s="34">
        <f t="shared" si="15"/>
        <v>2120</v>
      </c>
      <c r="N51" s="25">
        <f t="shared" si="30"/>
        <v>0.6714714714714715</v>
      </c>
      <c r="O51" s="25">
        <f t="shared" si="31"/>
        <v>0.6493843162670123</v>
      </c>
      <c r="P51" s="25">
        <f t="shared" si="32"/>
        <v>0.6608478802992519</v>
      </c>
      <c r="Q51" s="34">
        <f>Q45+Q46+Q47+Q48+Q49+Q50</f>
        <v>233</v>
      </c>
      <c r="R51" s="34">
        <f>R45+R46+R47+R48+R49+R50</f>
        <v>260</v>
      </c>
      <c r="S51" s="34">
        <f t="shared" si="16"/>
        <v>493</v>
      </c>
      <c r="T51" s="25">
        <f t="shared" si="33"/>
        <v>0.13993993993993994</v>
      </c>
      <c r="U51" s="25">
        <f t="shared" si="34"/>
        <v>0.16850291639662995</v>
      </c>
      <c r="V51" s="58">
        <f t="shared" si="35"/>
        <v>0.1536783042394015</v>
      </c>
      <c r="W51" s="22">
        <f>W45+W46+W47+W48+W49+W50</f>
        <v>60</v>
      </c>
      <c r="X51" s="22">
        <f>X45+X46+X47+X48+X49+X50</f>
        <v>108</v>
      </c>
      <c r="Y51" s="22">
        <f t="shared" si="17"/>
        <v>168</v>
      </c>
      <c r="Z51" s="25">
        <f t="shared" si="18"/>
        <v>0.036036036036036036</v>
      </c>
      <c r="AA51" s="25">
        <f t="shared" si="19"/>
        <v>0.06999351911860013</v>
      </c>
      <c r="AB51" s="25">
        <f t="shared" si="20"/>
        <v>0.05236907730673317</v>
      </c>
    </row>
    <row r="52" spans="1:28" s="7" customFormat="1" ht="28.5" customHeight="1">
      <c r="A52" s="26" t="s">
        <v>44</v>
      </c>
      <c r="B52" s="27">
        <f aca="true" t="shared" si="38" ref="B52:C58">E52+K52+Q52</f>
        <v>230</v>
      </c>
      <c r="C52" s="27">
        <f t="shared" si="38"/>
        <v>215</v>
      </c>
      <c r="D52" s="28">
        <f t="shared" si="36"/>
        <v>445</v>
      </c>
      <c r="E52" s="29">
        <v>59</v>
      </c>
      <c r="F52" s="29">
        <v>40</v>
      </c>
      <c r="G52" s="28">
        <f t="shared" si="14"/>
        <v>99</v>
      </c>
      <c r="H52" s="30">
        <f t="shared" si="27"/>
        <v>0.2565217391304348</v>
      </c>
      <c r="I52" s="30">
        <f t="shared" si="28"/>
        <v>0.18604651162790697</v>
      </c>
      <c r="J52" s="30">
        <f t="shared" si="29"/>
        <v>0.22247191011235956</v>
      </c>
      <c r="K52" s="29">
        <v>157</v>
      </c>
      <c r="L52" s="29">
        <v>163</v>
      </c>
      <c r="M52" s="28">
        <f t="shared" si="15"/>
        <v>320</v>
      </c>
      <c r="N52" s="30">
        <f t="shared" si="30"/>
        <v>0.6826086956521739</v>
      </c>
      <c r="O52" s="30">
        <f t="shared" si="31"/>
        <v>0.7581395348837209</v>
      </c>
      <c r="P52" s="30">
        <f t="shared" si="32"/>
        <v>0.7191011235955056</v>
      </c>
      <c r="Q52" s="29">
        <v>14</v>
      </c>
      <c r="R52" s="29">
        <v>12</v>
      </c>
      <c r="S52" s="28">
        <f t="shared" si="16"/>
        <v>26</v>
      </c>
      <c r="T52" s="30">
        <f t="shared" si="33"/>
        <v>0.06086956521739131</v>
      </c>
      <c r="U52" s="30">
        <f t="shared" si="34"/>
        <v>0.05581395348837209</v>
      </c>
      <c r="V52" s="59">
        <f t="shared" si="35"/>
        <v>0.058426966292134834</v>
      </c>
      <c r="W52" s="40">
        <v>2</v>
      </c>
      <c r="X52" s="40">
        <v>5</v>
      </c>
      <c r="Y52" s="40">
        <f t="shared" si="17"/>
        <v>7</v>
      </c>
      <c r="Z52" s="43">
        <f t="shared" si="18"/>
        <v>0.008695652173913044</v>
      </c>
      <c r="AA52" s="43">
        <f t="shared" si="19"/>
        <v>0.023255813953488372</v>
      </c>
      <c r="AB52" s="43">
        <f t="shared" si="20"/>
        <v>0.015730337078651686</v>
      </c>
    </row>
    <row r="53" spans="1:28" s="7" customFormat="1" ht="28.5" customHeight="1">
      <c r="A53" s="14" t="s">
        <v>45</v>
      </c>
      <c r="B53" s="15">
        <f t="shared" si="38"/>
        <v>1010</v>
      </c>
      <c r="C53" s="15">
        <f t="shared" si="38"/>
        <v>960</v>
      </c>
      <c r="D53" s="16">
        <f t="shared" si="36"/>
        <v>1970</v>
      </c>
      <c r="E53" s="16">
        <v>166</v>
      </c>
      <c r="F53" s="16">
        <v>156</v>
      </c>
      <c r="G53" s="16">
        <f t="shared" si="14"/>
        <v>322</v>
      </c>
      <c r="H53" s="17">
        <f t="shared" si="27"/>
        <v>0.16435643564356436</v>
      </c>
      <c r="I53" s="17">
        <f t="shared" si="28"/>
        <v>0.1625</v>
      </c>
      <c r="J53" s="17">
        <f t="shared" si="29"/>
        <v>0.1634517766497462</v>
      </c>
      <c r="K53" s="16">
        <v>653</v>
      </c>
      <c r="L53" s="16">
        <v>593</v>
      </c>
      <c r="M53" s="16">
        <f t="shared" si="15"/>
        <v>1246</v>
      </c>
      <c r="N53" s="17">
        <f t="shared" si="30"/>
        <v>0.6465346534653466</v>
      </c>
      <c r="O53" s="17">
        <f t="shared" si="31"/>
        <v>0.6177083333333333</v>
      </c>
      <c r="P53" s="17">
        <f t="shared" si="32"/>
        <v>0.63248730964467</v>
      </c>
      <c r="Q53" s="16">
        <v>191</v>
      </c>
      <c r="R53" s="16">
        <v>211</v>
      </c>
      <c r="S53" s="16">
        <f t="shared" si="16"/>
        <v>402</v>
      </c>
      <c r="T53" s="17">
        <f t="shared" si="33"/>
        <v>0.1891089108910891</v>
      </c>
      <c r="U53" s="17">
        <f t="shared" si="34"/>
        <v>0.21979166666666666</v>
      </c>
      <c r="V53" s="56">
        <f t="shared" si="35"/>
        <v>0.20406091370558377</v>
      </c>
      <c r="W53" s="14">
        <v>73</v>
      </c>
      <c r="X53" s="14">
        <v>79</v>
      </c>
      <c r="Y53" s="14">
        <f t="shared" si="17"/>
        <v>152</v>
      </c>
      <c r="Z53" s="17">
        <f t="shared" si="18"/>
        <v>0.07227722772277227</v>
      </c>
      <c r="AA53" s="17">
        <f t="shared" si="19"/>
        <v>0.08229166666666667</v>
      </c>
      <c r="AB53" s="17">
        <f t="shared" si="20"/>
        <v>0.07715736040609138</v>
      </c>
    </row>
    <row r="54" spans="1:28" s="7" customFormat="1" ht="28.5" customHeight="1">
      <c r="A54" s="14" t="s">
        <v>46</v>
      </c>
      <c r="B54" s="15">
        <f t="shared" si="38"/>
        <v>1364</v>
      </c>
      <c r="C54" s="15">
        <f t="shared" si="38"/>
        <v>1266</v>
      </c>
      <c r="D54" s="16">
        <f t="shared" si="36"/>
        <v>2630</v>
      </c>
      <c r="E54" s="16">
        <v>202</v>
      </c>
      <c r="F54" s="16">
        <v>200</v>
      </c>
      <c r="G54" s="16">
        <f t="shared" si="14"/>
        <v>402</v>
      </c>
      <c r="H54" s="17">
        <f t="shared" si="27"/>
        <v>0.14809384164222875</v>
      </c>
      <c r="I54" s="17">
        <f t="shared" si="28"/>
        <v>0.1579778830963665</v>
      </c>
      <c r="J54" s="17">
        <f t="shared" si="29"/>
        <v>0.15285171102661596</v>
      </c>
      <c r="K54" s="16">
        <v>1003</v>
      </c>
      <c r="L54" s="16">
        <v>894</v>
      </c>
      <c r="M54" s="16">
        <f t="shared" si="15"/>
        <v>1897</v>
      </c>
      <c r="N54" s="17">
        <f t="shared" si="30"/>
        <v>0.7353372434017595</v>
      </c>
      <c r="O54" s="17">
        <f t="shared" si="31"/>
        <v>0.7061611374407583</v>
      </c>
      <c r="P54" s="17">
        <f t="shared" si="32"/>
        <v>0.7212927756653993</v>
      </c>
      <c r="Q54" s="16">
        <v>159</v>
      </c>
      <c r="R54" s="16">
        <v>172</v>
      </c>
      <c r="S54" s="16">
        <f t="shared" si="16"/>
        <v>331</v>
      </c>
      <c r="T54" s="17">
        <f t="shared" si="33"/>
        <v>0.11656891495601172</v>
      </c>
      <c r="U54" s="17">
        <f t="shared" si="34"/>
        <v>0.1358609794628752</v>
      </c>
      <c r="V54" s="56">
        <f t="shared" si="35"/>
        <v>0.12585551330798478</v>
      </c>
      <c r="W54" s="14">
        <v>52</v>
      </c>
      <c r="X54" s="14">
        <v>68</v>
      </c>
      <c r="Y54" s="14">
        <f t="shared" si="17"/>
        <v>120</v>
      </c>
      <c r="Z54" s="17">
        <f t="shared" si="18"/>
        <v>0.03812316715542522</v>
      </c>
      <c r="AA54" s="17">
        <f t="shared" si="19"/>
        <v>0.053712480252764615</v>
      </c>
      <c r="AB54" s="17">
        <f t="shared" si="20"/>
        <v>0.045627376425855515</v>
      </c>
    </row>
    <row r="55" spans="1:28" s="7" customFormat="1" ht="28.5" customHeight="1">
      <c r="A55" s="14" t="s">
        <v>47</v>
      </c>
      <c r="B55" s="15">
        <f t="shared" si="38"/>
        <v>607</v>
      </c>
      <c r="C55" s="15">
        <f t="shared" si="38"/>
        <v>517</v>
      </c>
      <c r="D55" s="16">
        <f t="shared" si="36"/>
        <v>1124</v>
      </c>
      <c r="E55" s="16">
        <v>68</v>
      </c>
      <c r="F55" s="16">
        <v>61</v>
      </c>
      <c r="G55" s="16">
        <f t="shared" si="14"/>
        <v>129</v>
      </c>
      <c r="H55" s="17">
        <f t="shared" si="27"/>
        <v>0.11202635914332784</v>
      </c>
      <c r="I55" s="17">
        <f t="shared" si="28"/>
        <v>0.11798839458413926</v>
      </c>
      <c r="J55" s="17">
        <f t="shared" si="29"/>
        <v>0.11476868327402136</v>
      </c>
      <c r="K55" s="16">
        <v>452</v>
      </c>
      <c r="L55" s="16">
        <v>354</v>
      </c>
      <c r="M55" s="16">
        <f t="shared" si="15"/>
        <v>806</v>
      </c>
      <c r="N55" s="17">
        <f t="shared" si="30"/>
        <v>0.7446457990115322</v>
      </c>
      <c r="O55" s="17">
        <f t="shared" si="31"/>
        <v>0.6847195357833655</v>
      </c>
      <c r="P55" s="17">
        <f t="shared" si="32"/>
        <v>0.7170818505338078</v>
      </c>
      <c r="Q55" s="16">
        <v>87</v>
      </c>
      <c r="R55" s="16">
        <v>102</v>
      </c>
      <c r="S55" s="16">
        <f t="shared" si="16"/>
        <v>189</v>
      </c>
      <c r="T55" s="17">
        <f t="shared" si="33"/>
        <v>0.14332784184514002</v>
      </c>
      <c r="U55" s="17">
        <f t="shared" si="34"/>
        <v>0.19729206963249515</v>
      </c>
      <c r="V55" s="56">
        <f t="shared" si="35"/>
        <v>0.16814946619217083</v>
      </c>
      <c r="W55" s="14">
        <v>37</v>
      </c>
      <c r="X55" s="14">
        <v>34</v>
      </c>
      <c r="Y55" s="14">
        <f t="shared" si="17"/>
        <v>71</v>
      </c>
      <c r="Z55" s="17">
        <f t="shared" si="18"/>
        <v>0.060955518945634266</v>
      </c>
      <c r="AA55" s="17">
        <f t="shared" si="19"/>
        <v>0.06576402321083172</v>
      </c>
      <c r="AB55" s="17">
        <f t="shared" si="20"/>
        <v>0.06316725978647687</v>
      </c>
    </row>
    <row r="56" spans="1:28" s="7" customFormat="1" ht="28.5" customHeight="1">
      <c r="A56" s="14" t="s">
        <v>48</v>
      </c>
      <c r="B56" s="15">
        <f t="shared" si="38"/>
        <v>1168</v>
      </c>
      <c r="C56" s="15">
        <f t="shared" si="38"/>
        <v>1205</v>
      </c>
      <c r="D56" s="16">
        <f t="shared" si="36"/>
        <v>2373</v>
      </c>
      <c r="E56" s="16">
        <v>186</v>
      </c>
      <c r="F56" s="16">
        <v>159</v>
      </c>
      <c r="G56" s="16">
        <f t="shared" si="14"/>
        <v>345</v>
      </c>
      <c r="H56" s="17">
        <f t="shared" si="27"/>
        <v>0.15924657534246575</v>
      </c>
      <c r="I56" s="17">
        <f t="shared" si="28"/>
        <v>0.13195020746887967</v>
      </c>
      <c r="J56" s="17">
        <f t="shared" si="29"/>
        <v>0.14538558786346398</v>
      </c>
      <c r="K56" s="16">
        <v>723</v>
      </c>
      <c r="L56" s="16">
        <v>699</v>
      </c>
      <c r="M56" s="16">
        <f t="shared" si="15"/>
        <v>1422</v>
      </c>
      <c r="N56" s="17">
        <f t="shared" si="30"/>
        <v>0.6190068493150684</v>
      </c>
      <c r="O56" s="17">
        <f t="shared" si="31"/>
        <v>0.5800829875518673</v>
      </c>
      <c r="P56" s="17">
        <f t="shared" si="32"/>
        <v>0.5992414664981036</v>
      </c>
      <c r="Q56" s="16">
        <v>259</v>
      </c>
      <c r="R56" s="16">
        <v>347</v>
      </c>
      <c r="S56" s="16">
        <f t="shared" si="16"/>
        <v>606</v>
      </c>
      <c r="T56" s="17">
        <f t="shared" si="33"/>
        <v>0.22174657534246575</v>
      </c>
      <c r="U56" s="17">
        <f t="shared" si="34"/>
        <v>0.2879668049792531</v>
      </c>
      <c r="V56" s="56">
        <f t="shared" si="35"/>
        <v>0.2553729456384324</v>
      </c>
      <c r="W56" s="14">
        <v>101</v>
      </c>
      <c r="X56" s="14">
        <v>161</v>
      </c>
      <c r="Y56" s="14">
        <f t="shared" si="17"/>
        <v>262</v>
      </c>
      <c r="Z56" s="17">
        <f t="shared" si="18"/>
        <v>0.08647260273972603</v>
      </c>
      <c r="AA56" s="17">
        <f t="shared" si="19"/>
        <v>0.13360995850622406</v>
      </c>
      <c r="AB56" s="17">
        <f t="shared" si="20"/>
        <v>0.11040876527602192</v>
      </c>
    </row>
    <row r="57" spans="1:28" s="7" customFormat="1" ht="28.5" customHeight="1">
      <c r="A57" s="14" t="s">
        <v>49</v>
      </c>
      <c r="B57" s="15">
        <f t="shared" si="38"/>
        <v>1328</v>
      </c>
      <c r="C57" s="15">
        <f t="shared" si="38"/>
        <v>1334</v>
      </c>
      <c r="D57" s="16">
        <f t="shared" si="36"/>
        <v>2662</v>
      </c>
      <c r="E57" s="16">
        <v>151</v>
      </c>
      <c r="F57" s="16">
        <v>127</v>
      </c>
      <c r="G57" s="16">
        <f t="shared" si="14"/>
        <v>278</v>
      </c>
      <c r="H57" s="17">
        <f t="shared" si="27"/>
        <v>0.11370481927710843</v>
      </c>
      <c r="I57" s="17">
        <f t="shared" si="28"/>
        <v>0.0952023988005997</v>
      </c>
      <c r="J57" s="17">
        <f t="shared" si="29"/>
        <v>0.10443275732531931</v>
      </c>
      <c r="K57" s="16">
        <v>688</v>
      </c>
      <c r="L57" s="16">
        <v>710</v>
      </c>
      <c r="M57" s="16">
        <f t="shared" si="15"/>
        <v>1398</v>
      </c>
      <c r="N57" s="17">
        <f t="shared" si="30"/>
        <v>0.5180722891566265</v>
      </c>
      <c r="O57" s="17">
        <f t="shared" si="31"/>
        <v>0.5322338830584707</v>
      </c>
      <c r="P57" s="17">
        <f t="shared" si="32"/>
        <v>0.5251690458302029</v>
      </c>
      <c r="Q57" s="16">
        <v>489</v>
      </c>
      <c r="R57" s="16">
        <v>497</v>
      </c>
      <c r="S57" s="16">
        <f t="shared" si="16"/>
        <v>986</v>
      </c>
      <c r="T57" s="17">
        <f t="shared" si="33"/>
        <v>0.3682228915662651</v>
      </c>
      <c r="U57" s="17">
        <f t="shared" si="34"/>
        <v>0.37256371814092953</v>
      </c>
      <c r="V57" s="56">
        <f t="shared" si="35"/>
        <v>0.37039819684447783</v>
      </c>
      <c r="W57" s="14">
        <v>181</v>
      </c>
      <c r="X57" s="14">
        <v>180</v>
      </c>
      <c r="Y57" s="14">
        <f t="shared" si="17"/>
        <v>361</v>
      </c>
      <c r="Z57" s="17">
        <f t="shared" si="18"/>
        <v>0.13629518072289157</v>
      </c>
      <c r="AA57" s="17">
        <f t="shared" si="19"/>
        <v>0.13493253373313344</v>
      </c>
      <c r="AB57" s="17">
        <f t="shared" si="20"/>
        <v>0.13561232156273478</v>
      </c>
    </row>
    <row r="58" spans="1:28" s="7" customFormat="1" ht="28.5" customHeight="1">
      <c r="A58" s="18" t="s">
        <v>50</v>
      </c>
      <c r="B58" s="19">
        <f t="shared" si="38"/>
        <v>1087</v>
      </c>
      <c r="C58" s="19">
        <f t="shared" si="38"/>
        <v>1046</v>
      </c>
      <c r="D58" s="20">
        <f t="shared" si="36"/>
        <v>2133</v>
      </c>
      <c r="E58" s="20">
        <v>138</v>
      </c>
      <c r="F58" s="20">
        <v>113</v>
      </c>
      <c r="G58" s="20">
        <f t="shared" si="14"/>
        <v>251</v>
      </c>
      <c r="H58" s="21">
        <f t="shared" si="27"/>
        <v>0.12695492180312787</v>
      </c>
      <c r="I58" s="21">
        <f t="shared" si="28"/>
        <v>0.10803059273422562</v>
      </c>
      <c r="J58" s="21">
        <f t="shared" si="29"/>
        <v>0.11767463666197843</v>
      </c>
      <c r="K58" s="20">
        <v>694</v>
      </c>
      <c r="L58" s="20">
        <v>643</v>
      </c>
      <c r="M58" s="20">
        <f t="shared" si="15"/>
        <v>1337</v>
      </c>
      <c r="N58" s="21">
        <f t="shared" si="30"/>
        <v>0.6384544618215271</v>
      </c>
      <c r="O58" s="21">
        <f t="shared" si="31"/>
        <v>0.6147227533460803</v>
      </c>
      <c r="P58" s="21">
        <f t="shared" si="32"/>
        <v>0.6268166901078294</v>
      </c>
      <c r="Q58" s="20">
        <v>255</v>
      </c>
      <c r="R58" s="20">
        <v>290</v>
      </c>
      <c r="S58" s="20">
        <f t="shared" si="16"/>
        <v>545</v>
      </c>
      <c r="T58" s="21">
        <f t="shared" si="33"/>
        <v>0.23459061637534498</v>
      </c>
      <c r="U58" s="21">
        <f t="shared" si="34"/>
        <v>0.27724665391969405</v>
      </c>
      <c r="V58" s="57">
        <f t="shared" si="35"/>
        <v>0.2555086732301922</v>
      </c>
      <c r="W58" s="35">
        <v>104</v>
      </c>
      <c r="X58" s="35">
        <v>100</v>
      </c>
      <c r="Y58" s="35">
        <f t="shared" si="17"/>
        <v>204</v>
      </c>
      <c r="Z58" s="38">
        <f t="shared" si="18"/>
        <v>0.09567617295308188</v>
      </c>
      <c r="AA58" s="38">
        <f t="shared" si="19"/>
        <v>0.09560229445506692</v>
      </c>
      <c r="AB58" s="38">
        <f t="shared" si="20"/>
        <v>0.09563994374120956</v>
      </c>
    </row>
    <row r="59" spans="1:28" s="7" customFormat="1" ht="28.5" customHeight="1">
      <c r="A59" s="22" t="s">
        <v>102</v>
      </c>
      <c r="B59" s="34">
        <f>B52+B53+B54+B55+B56+B57+B58</f>
        <v>6794</v>
      </c>
      <c r="C59" s="34">
        <f>C52+C53+C54+C55+C56+C57+C58</f>
        <v>6543</v>
      </c>
      <c r="D59" s="34">
        <f t="shared" si="36"/>
        <v>13337</v>
      </c>
      <c r="E59" s="34">
        <f>E52+E53+E54+E55+E56+E57+E58</f>
        <v>970</v>
      </c>
      <c r="F59" s="34">
        <f>F52+F53+F54+F55+F56+F57+F58</f>
        <v>856</v>
      </c>
      <c r="G59" s="34">
        <f t="shared" si="14"/>
        <v>1826</v>
      </c>
      <c r="H59" s="25">
        <f t="shared" si="27"/>
        <v>0.14277303503090963</v>
      </c>
      <c r="I59" s="25">
        <f t="shared" si="28"/>
        <v>0.13082683784196852</v>
      </c>
      <c r="J59" s="25">
        <f t="shared" si="29"/>
        <v>0.1369123491039964</v>
      </c>
      <c r="K59" s="34">
        <f>K52+K53+K54+K55+K56+K57+K58</f>
        <v>4370</v>
      </c>
      <c r="L59" s="34">
        <f>L52+L53+L54+L55+L56+L57+L58</f>
        <v>4056</v>
      </c>
      <c r="M59" s="34">
        <f t="shared" si="15"/>
        <v>8426</v>
      </c>
      <c r="N59" s="25">
        <f t="shared" si="30"/>
        <v>0.643214601118634</v>
      </c>
      <c r="O59" s="25">
        <f t="shared" si="31"/>
        <v>0.6198991288399817</v>
      </c>
      <c r="P59" s="25">
        <f t="shared" si="32"/>
        <v>0.6317762615280798</v>
      </c>
      <c r="Q59" s="34">
        <f>Q52+Q53+Q54+Q55+Q56+Q57+Q58</f>
        <v>1454</v>
      </c>
      <c r="R59" s="34">
        <f>R52+R53+R54+R55+R56+R57+R58</f>
        <v>1631</v>
      </c>
      <c r="S59" s="34">
        <f t="shared" si="16"/>
        <v>3085</v>
      </c>
      <c r="T59" s="25">
        <f t="shared" si="33"/>
        <v>0.21401236385045627</v>
      </c>
      <c r="U59" s="25">
        <f t="shared" si="34"/>
        <v>0.24927403331804981</v>
      </c>
      <c r="V59" s="58">
        <f t="shared" si="35"/>
        <v>0.2313113893679238</v>
      </c>
      <c r="W59" s="22">
        <f>W52+W53+W54+W55+W56+W57+W58</f>
        <v>550</v>
      </c>
      <c r="X59" s="22">
        <f>X52+X53+X54+X55+X56+X57+X58</f>
        <v>627</v>
      </c>
      <c r="Y59" s="22">
        <f t="shared" si="17"/>
        <v>1177</v>
      </c>
      <c r="Z59" s="25">
        <f t="shared" si="18"/>
        <v>0.08095378274948484</v>
      </c>
      <c r="AA59" s="25">
        <f t="shared" si="19"/>
        <v>0.0958276020174232</v>
      </c>
      <c r="AB59" s="25">
        <f t="shared" si="20"/>
        <v>0.08825073104896154</v>
      </c>
    </row>
    <row r="60" spans="1:28" s="7" customFormat="1" ht="28.5" customHeight="1">
      <c r="A60" s="22" t="s">
        <v>51</v>
      </c>
      <c r="B60" s="44">
        <f aca="true" t="shared" si="39" ref="B60:C66">E60+K60+Q60</f>
        <v>3768</v>
      </c>
      <c r="C60" s="44">
        <f t="shared" si="39"/>
        <v>3732</v>
      </c>
      <c r="D60" s="34">
        <f t="shared" si="36"/>
        <v>7500</v>
      </c>
      <c r="E60" s="34">
        <v>644</v>
      </c>
      <c r="F60" s="34">
        <v>614</v>
      </c>
      <c r="G60" s="34">
        <f>E60+F60</f>
        <v>1258</v>
      </c>
      <c r="H60" s="25">
        <f t="shared" si="27"/>
        <v>0.17091295116772823</v>
      </c>
      <c r="I60" s="25">
        <f t="shared" si="28"/>
        <v>0.1645230439442658</v>
      </c>
      <c r="J60" s="25">
        <f t="shared" si="29"/>
        <v>0.16773333333333335</v>
      </c>
      <c r="K60" s="34">
        <v>2517</v>
      </c>
      <c r="L60" s="34">
        <v>2479</v>
      </c>
      <c r="M60" s="34">
        <f t="shared" si="15"/>
        <v>4996</v>
      </c>
      <c r="N60" s="25">
        <f t="shared" si="30"/>
        <v>0.6679936305732485</v>
      </c>
      <c r="O60" s="25">
        <f t="shared" si="31"/>
        <v>0.6642550911039657</v>
      </c>
      <c r="P60" s="25">
        <f t="shared" si="32"/>
        <v>0.6661333333333334</v>
      </c>
      <c r="Q60" s="34">
        <v>607</v>
      </c>
      <c r="R60" s="34">
        <v>639</v>
      </c>
      <c r="S60" s="34">
        <f t="shared" si="16"/>
        <v>1246</v>
      </c>
      <c r="T60" s="25">
        <f t="shared" si="33"/>
        <v>0.16109341825902335</v>
      </c>
      <c r="U60" s="25">
        <f t="shared" si="34"/>
        <v>0.1712218649517685</v>
      </c>
      <c r="V60" s="58">
        <f t="shared" si="35"/>
        <v>0.16613333333333333</v>
      </c>
      <c r="W60" s="22">
        <v>165</v>
      </c>
      <c r="X60" s="22">
        <v>232</v>
      </c>
      <c r="Y60" s="22">
        <f t="shared" si="17"/>
        <v>397</v>
      </c>
      <c r="Z60" s="25">
        <f t="shared" si="18"/>
        <v>0.04378980891719745</v>
      </c>
      <c r="AA60" s="25">
        <f t="shared" si="19"/>
        <v>0.06216505894962487</v>
      </c>
      <c r="AB60" s="25">
        <f t="shared" si="20"/>
        <v>0.05293333333333333</v>
      </c>
    </row>
    <row r="61" spans="1:28" s="7" customFormat="1" ht="28.5" customHeight="1">
      <c r="A61" s="40" t="s">
        <v>52</v>
      </c>
      <c r="B61" s="41">
        <f t="shared" si="39"/>
        <v>1142</v>
      </c>
      <c r="C61" s="41">
        <f t="shared" si="39"/>
        <v>1019</v>
      </c>
      <c r="D61" s="42">
        <f t="shared" si="36"/>
        <v>2161</v>
      </c>
      <c r="E61" s="42">
        <v>135</v>
      </c>
      <c r="F61" s="42">
        <v>108</v>
      </c>
      <c r="G61" s="42">
        <f t="shared" si="14"/>
        <v>243</v>
      </c>
      <c r="H61" s="43">
        <f t="shared" si="27"/>
        <v>0.11821366024518389</v>
      </c>
      <c r="I61" s="43">
        <f t="shared" si="28"/>
        <v>0.10598626104023552</v>
      </c>
      <c r="J61" s="43">
        <f t="shared" si="29"/>
        <v>0.11244794076816289</v>
      </c>
      <c r="K61" s="42">
        <v>780</v>
      </c>
      <c r="L61" s="42">
        <v>644</v>
      </c>
      <c r="M61" s="42">
        <f t="shared" si="15"/>
        <v>1424</v>
      </c>
      <c r="N61" s="43">
        <f t="shared" si="30"/>
        <v>0.6830122591943958</v>
      </c>
      <c r="O61" s="43">
        <f t="shared" si="31"/>
        <v>0.6319921491658489</v>
      </c>
      <c r="P61" s="43">
        <f t="shared" si="32"/>
        <v>0.6589541878759834</v>
      </c>
      <c r="Q61" s="42">
        <v>227</v>
      </c>
      <c r="R61" s="42">
        <v>267</v>
      </c>
      <c r="S61" s="42">
        <f t="shared" si="16"/>
        <v>494</v>
      </c>
      <c r="T61" s="43">
        <f t="shared" si="33"/>
        <v>0.1987740805604203</v>
      </c>
      <c r="U61" s="43">
        <f t="shared" si="34"/>
        <v>0.2620215897939156</v>
      </c>
      <c r="V61" s="64">
        <f t="shared" si="35"/>
        <v>0.22859787135585377</v>
      </c>
      <c r="W61" s="40">
        <v>96</v>
      </c>
      <c r="X61" s="40">
        <v>119</v>
      </c>
      <c r="Y61" s="40">
        <f t="shared" si="17"/>
        <v>215</v>
      </c>
      <c r="Z61" s="43">
        <f t="shared" si="18"/>
        <v>0.0840630472854641</v>
      </c>
      <c r="AA61" s="43">
        <f t="shared" si="19"/>
        <v>0.11678115799803729</v>
      </c>
      <c r="AB61" s="43">
        <f t="shared" si="20"/>
        <v>0.0994909763998149</v>
      </c>
    </row>
    <row r="62" spans="1:28" s="7" customFormat="1" ht="28.5" customHeight="1">
      <c r="A62" s="14" t="s">
        <v>53</v>
      </c>
      <c r="B62" s="15">
        <f t="shared" si="39"/>
        <v>1490</v>
      </c>
      <c r="C62" s="15">
        <f t="shared" si="39"/>
        <v>1459</v>
      </c>
      <c r="D62" s="16">
        <f t="shared" si="36"/>
        <v>2949</v>
      </c>
      <c r="E62" s="16">
        <v>163</v>
      </c>
      <c r="F62" s="16">
        <v>163</v>
      </c>
      <c r="G62" s="16">
        <f t="shared" si="14"/>
        <v>326</v>
      </c>
      <c r="H62" s="17">
        <f t="shared" si="27"/>
        <v>0.10939597315436242</v>
      </c>
      <c r="I62" s="17">
        <f t="shared" si="28"/>
        <v>0.11172035640849898</v>
      </c>
      <c r="J62" s="17">
        <f t="shared" si="29"/>
        <v>0.11054594777890811</v>
      </c>
      <c r="K62" s="16">
        <v>1074</v>
      </c>
      <c r="L62" s="16">
        <v>968</v>
      </c>
      <c r="M62" s="16">
        <f t="shared" si="15"/>
        <v>2042</v>
      </c>
      <c r="N62" s="17">
        <f t="shared" si="30"/>
        <v>0.7208053691275168</v>
      </c>
      <c r="O62" s="17">
        <f t="shared" si="31"/>
        <v>0.6634681288553804</v>
      </c>
      <c r="P62" s="17">
        <f t="shared" si="32"/>
        <v>0.6924381146151237</v>
      </c>
      <c r="Q62" s="16">
        <v>253</v>
      </c>
      <c r="R62" s="16">
        <v>328</v>
      </c>
      <c r="S62" s="16">
        <f t="shared" si="16"/>
        <v>581</v>
      </c>
      <c r="T62" s="17">
        <f t="shared" si="33"/>
        <v>0.1697986577181208</v>
      </c>
      <c r="U62" s="17">
        <f t="shared" si="34"/>
        <v>0.22481151473612063</v>
      </c>
      <c r="V62" s="56">
        <f t="shared" si="35"/>
        <v>0.1970159376059681</v>
      </c>
      <c r="W62" s="14">
        <v>91</v>
      </c>
      <c r="X62" s="14">
        <v>163</v>
      </c>
      <c r="Y62" s="14">
        <f t="shared" si="17"/>
        <v>254</v>
      </c>
      <c r="Z62" s="17">
        <f t="shared" si="18"/>
        <v>0.0610738255033557</v>
      </c>
      <c r="AA62" s="17">
        <f t="shared" si="19"/>
        <v>0.11172035640849898</v>
      </c>
      <c r="AB62" s="17">
        <f t="shared" si="20"/>
        <v>0.08613089182773821</v>
      </c>
    </row>
    <row r="63" spans="1:28" s="7" customFormat="1" ht="28.5" customHeight="1">
      <c r="A63" s="14" t="s">
        <v>54</v>
      </c>
      <c r="B63" s="15">
        <f t="shared" si="39"/>
        <v>617</v>
      </c>
      <c r="C63" s="15">
        <f t="shared" si="39"/>
        <v>601</v>
      </c>
      <c r="D63" s="16">
        <f t="shared" si="36"/>
        <v>1218</v>
      </c>
      <c r="E63" s="16">
        <v>64</v>
      </c>
      <c r="F63" s="16">
        <v>62</v>
      </c>
      <c r="G63" s="16">
        <f t="shared" si="14"/>
        <v>126</v>
      </c>
      <c r="H63" s="17">
        <f t="shared" si="27"/>
        <v>0.10372771474878444</v>
      </c>
      <c r="I63" s="17">
        <f t="shared" si="28"/>
        <v>0.10316139767054909</v>
      </c>
      <c r="J63" s="17">
        <f t="shared" si="29"/>
        <v>0.10344827586206896</v>
      </c>
      <c r="K63" s="16">
        <v>438</v>
      </c>
      <c r="L63" s="16">
        <v>393</v>
      </c>
      <c r="M63" s="16">
        <f t="shared" si="15"/>
        <v>831</v>
      </c>
      <c r="N63" s="17">
        <f t="shared" si="30"/>
        <v>0.7098865478119936</v>
      </c>
      <c r="O63" s="17">
        <f t="shared" si="31"/>
        <v>0.653910149750416</v>
      </c>
      <c r="P63" s="17">
        <f t="shared" si="32"/>
        <v>0.6822660098522167</v>
      </c>
      <c r="Q63" s="16">
        <v>115</v>
      </c>
      <c r="R63" s="16">
        <v>146</v>
      </c>
      <c r="S63" s="16">
        <f t="shared" si="16"/>
        <v>261</v>
      </c>
      <c r="T63" s="17">
        <f t="shared" si="33"/>
        <v>0.18638573743922204</v>
      </c>
      <c r="U63" s="17">
        <f t="shared" si="34"/>
        <v>0.24292845257903495</v>
      </c>
      <c r="V63" s="56">
        <f t="shared" si="35"/>
        <v>0.21428571428571427</v>
      </c>
      <c r="W63" s="14">
        <v>52</v>
      </c>
      <c r="X63" s="14">
        <v>66</v>
      </c>
      <c r="Y63" s="14">
        <f t="shared" si="17"/>
        <v>118</v>
      </c>
      <c r="Z63" s="17">
        <f t="shared" si="18"/>
        <v>0.08427876823338736</v>
      </c>
      <c r="AA63" s="17">
        <f t="shared" si="19"/>
        <v>0.10981697171381032</v>
      </c>
      <c r="AB63" s="17">
        <f t="shared" si="20"/>
        <v>0.09688013136288999</v>
      </c>
    </row>
    <row r="64" spans="1:28" s="7" customFormat="1" ht="28.5" customHeight="1">
      <c r="A64" s="14" t="s">
        <v>55</v>
      </c>
      <c r="B64" s="15">
        <f t="shared" si="39"/>
        <v>1513</v>
      </c>
      <c r="C64" s="15">
        <f t="shared" si="39"/>
        <v>1474</v>
      </c>
      <c r="D64" s="16">
        <f t="shared" si="36"/>
        <v>2987</v>
      </c>
      <c r="E64" s="16">
        <v>257</v>
      </c>
      <c r="F64" s="16">
        <v>247</v>
      </c>
      <c r="G64" s="16">
        <f t="shared" si="14"/>
        <v>504</v>
      </c>
      <c r="H64" s="17">
        <f t="shared" si="27"/>
        <v>0.16986120290812953</v>
      </c>
      <c r="I64" s="17">
        <f t="shared" si="28"/>
        <v>0.16757123473541383</v>
      </c>
      <c r="J64" s="17">
        <f t="shared" si="29"/>
        <v>0.16873116839638433</v>
      </c>
      <c r="K64" s="16">
        <v>1023</v>
      </c>
      <c r="L64" s="16">
        <v>958</v>
      </c>
      <c r="M64" s="16">
        <f t="shared" si="15"/>
        <v>1981</v>
      </c>
      <c r="N64" s="17">
        <f t="shared" si="30"/>
        <v>0.6761401189689359</v>
      </c>
      <c r="O64" s="17">
        <f t="shared" si="31"/>
        <v>0.649932157394844</v>
      </c>
      <c r="P64" s="17">
        <f t="shared" si="32"/>
        <v>0.6632072313357884</v>
      </c>
      <c r="Q64" s="16">
        <v>233</v>
      </c>
      <c r="R64" s="16">
        <v>269</v>
      </c>
      <c r="S64" s="16">
        <f t="shared" si="16"/>
        <v>502</v>
      </c>
      <c r="T64" s="17">
        <f t="shared" si="33"/>
        <v>0.15399867812293458</v>
      </c>
      <c r="U64" s="17">
        <f t="shared" si="34"/>
        <v>0.1824966078697422</v>
      </c>
      <c r="V64" s="56">
        <f t="shared" si="35"/>
        <v>0.16806160026782724</v>
      </c>
      <c r="W64" s="14">
        <v>88</v>
      </c>
      <c r="X64" s="14">
        <v>108</v>
      </c>
      <c r="Y64" s="14">
        <f t="shared" si="17"/>
        <v>196</v>
      </c>
      <c r="Z64" s="17">
        <f t="shared" si="18"/>
        <v>0.05816259087904825</v>
      </c>
      <c r="AA64" s="17">
        <f t="shared" si="19"/>
        <v>0.07327001356852103</v>
      </c>
      <c r="AB64" s="17">
        <f t="shared" si="20"/>
        <v>0.06561767659859391</v>
      </c>
    </row>
    <row r="65" spans="1:28" s="7" customFormat="1" ht="28.5" customHeight="1">
      <c r="A65" s="14" t="s">
        <v>56</v>
      </c>
      <c r="B65" s="15">
        <f t="shared" si="39"/>
        <v>1314</v>
      </c>
      <c r="C65" s="15">
        <f t="shared" si="39"/>
        <v>1357</v>
      </c>
      <c r="D65" s="16">
        <f t="shared" si="36"/>
        <v>2671</v>
      </c>
      <c r="E65" s="16">
        <v>199</v>
      </c>
      <c r="F65" s="16">
        <v>199</v>
      </c>
      <c r="G65" s="16">
        <f>E65+F65</f>
        <v>398</v>
      </c>
      <c r="H65" s="17">
        <f t="shared" si="27"/>
        <v>0.15144596651445966</v>
      </c>
      <c r="I65" s="17">
        <f t="shared" si="28"/>
        <v>0.1466470154753132</v>
      </c>
      <c r="J65" s="17">
        <f t="shared" si="29"/>
        <v>0.14900786222388618</v>
      </c>
      <c r="K65" s="16">
        <v>884</v>
      </c>
      <c r="L65" s="16">
        <v>873</v>
      </c>
      <c r="M65" s="16">
        <f t="shared" si="15"/>
        <v>1757</v>
      </c>
      <c r="N65" s="17">
        <f t="shared" si="30"/>
        <v>0.6727549467275494</v>
      </c>
      <c r="O65" s="17">
        <f t="shared" si="31"/>
        <v>0.6433308769344142</v>
      </c>
      <c r="P65" s="17">
        <f t="shared" si="32"/>
        <v>0.6578060651441408</v>
      </c>
      <c r="Q65" s="16">
        <v>231</v>
      </c>
      <c r="R65" s="16">
        <v>285</v>
      </c>
      <c r="S65" s="16">
        <f t="shared" si="16"/>
        <v>516</v>
      </c>
      <c r="T65" s="17">
        <f t="shared" si="33"/>
        <v>0.17579908675799086</v>
      </c>
      <c r="U65" s="17">
        <f t="shared" si="34"/>
        <v>0.21002210759027265</v>
      </c>
      <c r="V65" s="56">
        <f t="shared" si="35"/>
        <v>0.19318607263197304</v>
      </c>
      <c r="W65" s="14">
        <v>77</v>
      </c>
      <c r="X65" s="14">
        <v>116</v>
      </c>
      <c r="Y65" s="14">
        <f t="shared" si="17"/>
        <v>193</v>
      </c>
      <c r="Z65" s="17">
        <f t="shared" si="18"/>
        <v>0.05859969558599695</v>
      </c>
      <c r="AA65" s="17">
        <f t="shared" si="19"/>
        <v>0.08548268238761975</v>
      </c>
      <c r="AB65" s="17">
        <f t="shared" si="20"/>
        <v>0.07225758143017597</v>
      </c>
    </row>
    <row r="66" spans="1:28" s="7" customFormat="1" ht="28.5" customHeight="1">
      <c r="A66" s="18" t="s">
        <v>57</v>
      </c>
      <c r="B66" s="19">
        <f t="shared" si="39"/>
        <v>1300</v>
      </c>
      <c r="C66" s="19">
        <f t="shared" si="39"/>
        <v>1284</v>
      </c>
      <c r="D66" s="20">
        <f t="shared" si="36"/>
        <v>2584</v>
      </c>
      <c r="E66" s="20">
        <v>177</v>
      </c>
      <c r="F66" s="20">
        <v>158</v>
      </c>
      <c r="G66" s="20">
        <f t="shared" si="14"/>
        <v>335</v>
      </c>
      <c r="H66" s="21">
        <f t="shared" si="27"/>
        <v>0.13615384615384615</v>
      </c>
      <c r="I66" s="21">
        <f t="shared" si="28"/>
        <v>0.12305295950155763</v>
      </c>
      <c r="J66" s="21">
        <f t="shared" si="29"/>
        <v>0.1296439628482972</v>
      </c>
      <c r="K66" s="20">
        <v>862</v>
      </c>
      <c r="L66" s="20">
        <v>793</v>
      </c>
      <c r="M66" s="20">
        <f t="shared" si="15"/>
        <v>1655</v>
      </c>
      <c r="N66" s="21">
        <f t="shared" si="30"/>
        <v>0.6630769230769231</v>
      </c>
      <c r="O66" s="21">
        <f t="shared" si="31"/>
        <v>0.617601246105919</v>
      </c>
      <c r="P66" s="21">
        <f t="shared" si="32"/>
        <v>0.6404798761609907</v>
      </c>
      <c r="Q66" s="20">
        <v>261</v>
      </c>
      <c r="R66" s="20">
        <v>333</v>
      </c>
      <c r="S66" s="20">
        <f t="shared" si="16"/>
        <v>594</v>
      </c>
      <c r="T66" s="21">
        <f t="shared" si="33"/>
        <v>0.20076923076923076</v>
      </c>
      <c r="U66" s="21">
        <f t="shared" si="34"/>
        <v>0.25934579439252337</v>
      </c>
      <c r="V66" s="57">
        <f t="shared" si="35"/>
        <v>0.22987616099071206</v>
      </c>
      <c r="W66" s="35">
        <v>120</v>
      </c>
      <c r="X66" s="35">
        <v>152</v>
      </c>
      <c r="Y66" s="35">
        <f t="shared" si="17"/>
        <v>272</v>
      </c>
      <c r="Z66" s="38">
        <f t="shared" si="18"/>
        <v>0.09230769230769231</v>
      </c>
      <c r="AA66" s="38">
        <f t="shared" si="19"/>
        <v>0.11838006230529595</v>
      </c>
      <c r="AB66" s="38">
        <f t="shared" si="20"/>
        <v>0.10526315789473684</v>
      </c>
    </row>
    <row r="67" spans="1:28" s="7" customFormat="1" ht="28.5" customHeight="1">
      <c r="A67" s="22" t="s">
        <v>104</v>
      </c>
      <c r="B67" s="34">
        <f>B61+B62+B63+B64+B65+B66</f>
        <v>7376</v>
      </c>
      <c r="C67" s="34">
        <f>C61+C62+C63+C64+C65+C66</f>
        <v>7194</v>
      </c>
      <c r="D67" s="24">
        <f t="shared" si="36"/>
        <v>14570</v>
      </c>
      <c r="E67" s="34">
        <f>E61+E62+E63+E64+E65+E66</f>
        <v>995</v>
      </c>
      <c r="F67" s="34">
        <f>F61+F62+F63+F64+F65+F66</f>
        <v>937</v>
      </c>
      <c r="G67" s="24">
        <f t="shared" si="14"/>
        <v>1932</v>
      </c>
      <c r="H67" s="25">
        <f t="shared" si="27"/>
        <v>0.13489696312364424</v>
      </c>
      <c r="I67" s="25">
        <f t="shared" si="28"/>
        <v>0.13024742841256604</v>
      </c>
      <c r="J67" s="25">
        <f t="shared" si="29"/>
        <v>0.1326012354152368</v>
      </c>
      <c r="K67" s="34">
        <f>K61+K62+K63+K64+K65+K66</f>
        <v>5061</v>
      </c>
      <c r="L67" s="34">
        <f>L61+L62+L63+L64+L65+L66</f>
        <v>4629</v>
      </c>
      <c r="M67" s="24">
        <f t="shared" si="15"/>
        <v>9690</v>
      </c>
      <c r="N67" s="25">
        <f t="shared" si="30"/>
        <v>0.6861442516268981</v>
      </c>
      <c r="O67" s="25">
        <f t="shared" si="31"/>
        <v>0.6434528773978315</v>
      </c>
      <c r="P67" s="25">
        <f t="shared" si="32"/>
        <v>0.6650652024708305</v>
      </c>
      <c r="Q67" s="34">
        <f>Q61+Q62+Q63+Q64+Q65+Q66</f>
        <v>1320</v>
      </c>
      <c r="R67" s="34">
        <f>R61+R62+R63+R64+R65+R66</f>
        <v>1628</v>
      </c>
      <c r="S67" s="24">
        <f t="shared" si="16"/>
        <v>2948</v>
      </c>
      <c r="T67" s="25">
        <f t="shared" si="33"/>
        <v>0.1789587852494577</v>
      </c>
      <c r="U67" s="25">
        <f t="shared" si="34"/>
        <v>0.22629969418960244</v>
      </c>
      <c r="V67" s="58">
        <f t="shared" si="35"/>
        <v>0.20233356211393275</v>
      </c>
      <c r="W67" s="22">
        <f>W61+W62+W63+W64+W65+W66</f>
        <v>524</v>
      </c>
      <c r="X67" s="22">
        <f>X61+X62+X63+X64+X65+X66</f>
        <v>724</v>
      </c>
      <c r="Y67" s="22">
        <f t="shared" si="17"/>
        <v>1248</v>
      </c>
      <c r="Z67" s="25">
        <f t="shared" si="18"/>
        <v>0.0710412147505423</v>
      </c>
      <c r="AA67" s="25">
        <f t="shared" si="19"/>
        <v>0.10063942174033917</v>
      </c>
      <c r="AB67" s="25">
        <f t="shared" si="20"/>
        <v>0.08565545641729581</v>
      </c>
    </row>
    <row r="68" spans="1:28" s="7" customFormat="1" ht="28.5" customHeight="1">
      <c r="A68" s="26" t="s">
        <v>58</v>
      </c>
      <c r="B68" s="27">
        <f>E68+K68+Q68</f>
        <v>141</v>
      </c>
      <c r="C68" s="27">
        <f>F68+L68+R68</f>
        <v>186</v>
      </c>
      <c r="D68" s="28">
        <f t="shared" si="36"/>
        <v>327</v>
      </c>
      <c r="E68" s="29">
        <v>15</v>
      </c>
      <c r="F68" s="29">
        <v>19</v>
      </c>
      <c r="G68" s="28">
        <f t="shared" si="14"/>
        <v>34</v>
      </c>
      <c r="H68" s="30">
        <f t="shared" si="27"/>
        <v>0.10638297872340426</v>
      </c>
      <c r="I68" s="30">
        <f t="shared" si="28"/>
        <v>0.10215053763440861</v>
      </c>
      <c r="J68" s="30">
        <f t="shared" si="29"/>
        <v>0.10397553516819572</v>
      </c>
      <c r="K68" s="29">
        <v>95</v>
      </c>
      <c r="L68" s="29">
        <v>107</v>
      </c>
      <c r="M68" s="28">
        <f t="shared" si="15"/>
        <v>202</v>
      </c>
      <c r="N68" s="30">
        <f t="shared" si="30"/>
        <v>0.6737588652482269</v>
      </c>
      <c r="O68" s="30">
        <f t="shared" si="31"/>
        <v>0.5752688172043011</v>
      </c>
      <c r="P68" s="30">
        <f t="shared" si="32"/>
        <v>0.617737003058104</v>
      </c>
      <c r="Q68" s="29">
        <v>31</v>
      </c>
      <c r="R68" s="29">
        <v>60</v>
      </c>
      <c r="S68" s="28">
        <f t="shared" si="16"/>
        <v>91</v>
      </c>
      <c r="T68" s="30">
        <f t="shared" si="33"/>
        <v>0.2198581560283688</v>
      </c>
      <c r="U68" s="30">
        <f t="shared" si="34"/>
        <v>0.3225806451612903</v>
      </c>
      <c r="V68" s="59">
        <f t="shared" si="35"/>
        <v>0.2782874617737003</v>
      </c>
      <c r="W68" s="40">
        <v>9</v>
      </c>
      <c r="X68" s="40">
        <v>39</v>
      </c>
      <c r="Y68" s="40">
        <f t="shared" si="17"/>
        <v>48</v>
      </c>
      <c r="Z68" s="43">
        <f t="shared" si="18"/>
        <v>0.06382978723404255</v>
      </c>
      <c r="AA68" s="43">
        <f t="shared" si="19"/>
        <v>0.20967741935483872</v>
      </c>
      <c r="AB68" s="43">
        <f t="shared" si="20"/>
        <v>0.14678899082568808</v>
      </c>
    </row>
    <row r="69" spans="1:28" s="7" customFormat="1" ht="28.5" customHeight="1">
      <c r="A69" s="18" t="s">
        <v>59</v>
      </c>
      <c r="B69" s="19">
        <f>E69+K69+Q69</f>
        <v>548</v>
      </c>
      <c r="C69" s="19">
        <f>F69+L69+R69</f>
        <v>571</v>
      </c>
      <c r="D69" s="20">
        <f t="shared" si="36"/>
        <v>1119</v>
      </c>
      <c r="E69" s="20">
        <v>118</v>
      </c>
      <c r="F69" s="20">
        <v>105</v>
      </c>
      <c r="G69" s="20">
        <f t="shared" si="14"/>
        <v>223</v>
      </c>
      <c r="H69" s="21">
        <f t="shared" si="27"/>
        <v>0.21532846715328466</v>
      </c>
      <c r="I69" s="21">
        <f t="shared" si="28"/>
        <v>0.18388791593695272</v>
      </c>
      <c r="J69" s="21">
        <f t="shared" si="29"/>
        <v>0.19928507596067918</v>
      </c>
      <c r="K69" s="20">
        <v>335</v>
      </c>
      <c r="L69" s="20">
        <v>365</v>
      </c>
      <c r="M69" s="20">
        <f t="shared" si="15"/>
        <v>700</v>
      </c>
      <c r="N69" s="21">
        <f t="shared" si="30"/>
        <v>0.6113138686131386</v>
      </c>
      <c r="O69" s="21">
        <f t="shared" si="31"/>
        <v>0.6392294220665499</v>
      </c>
      <c r="P69" s="21">
        <f t="shared" si="32"/>
        <v>0.6255585344057194</v>
      </c>
      <c r="Q69" s="20">
        <v>95</v>
      </c>
      <c r="R69" s="20">
        <v>101</v>
      </c>
      <c r="S69" s="20">
        <f t="shared" si="16"/>
        <v>196</v>
      </c>
      <c r="T69" s="21">
        <f t="shared" si="33"/>
        <v>0.17335766423357665</v>
      </c>
      <c r="U69" s="21">
        <f t="shared" si="34"/>
        <v>0.17688266199649738</v>
      </c>
      <c r="V69" s="57">
        <f t="shared" si="35"/>
        <v>0.17515638963360142</v>
      </c>
      <c r="W69" s="35">
        <v>26</v>
      </c>
      <c r="X69" s="35">
        <v>41</v>
      </c>
      <c r="Y69" s="35">
        <f t="shared" si="17"/>
        <v>67</v>
      </c>
      <c r="Z69" s="38">
        <f t="shared" si="18"/>
        <v>0.04744525547445255</v>
      </c>
      <c r="AA69" s="38">
        <f t="shared" si="19"/>
        <v>0.07180385288966724</v>
      </c>
      <c r="AB69" s="38">
        <f t="shared" si="20"/>
        <v>0.05987488829311886</v>
      </c>
    </row>
    <row r="70" spans="1:28" s="7" customFormat="1" ht="28.5" customHeight="1">
      <c r="A70" s="22" t="s">
        <v>105</v>
      </c>
      <c r="B70" s="34">
        <f>B68+B69</f>
        <v>689</v>
      </c>
      <c r="C70" s="34">
        <f>C68+C69</f>
        <v>757</v>
      </c>
      <c r="D70" s="24">
        <f>B70+C70</f>
        <v>1446</v>
      </c>
      <c r="E70" s="34">
        <f>E68+E69</f>
        <v>133</v>
      </c>
      <c r="F70" s="34">
        <f>F68+F69</f>
        <v>124</v>
      </c>
      <c r="G70" s="24">
        <f aca="true" t="shared" si="40" ref="G70:G116">E70+F70</f>
        <v>257</v>
      </c>
      <c r="H70" s="25">
        <f t="shared" si="27"/>
        <v>0.193033381712627</v>
      </c>
      <c r="I70" s="25">
        <f t="shared" si="28"/>
        <v>0.16380449141347425</v>
      </c>
      <c r="J70" s="25">
        <f t="shared" si="29"/>
        <v>0.177731673582296</v>
      </c>
      <c r="K70" s="34">
        <f>K68+K69</f>
        <v>430</v>
      </c>
      <c r="L70" s="34">
        <f>L68+L69</f>
        <v>472</v>
      </c>
      <c r="M70" s="24">
        <f aca="true" t="shared" si="41" ref="M70:M116">K70+L70</f>
        <v>902</v>
      </c>
      <c r="N70" s="25">
        <f t="shared" si="30"/>
        <v>0.6240928882438317</v>
      </c>
      <c r="O70" s="25">
        <f t="shared" si="31"/>
        <v>0.6235138705416117</v>
      </c>
      <c r="P70" s="25">
        <f t="shared" si="32"/>
        <v>0.623789764868603</v>
      </c>
      <c r="Q70" s="34">
        <f>Q68+Q69</f>
        <v>126</v>
      </c>
      <c r="R70" s="34">
        <f>R68+R69</f>
        <v>161</v>
      </c>
      <c r="S70" s="24">
        <f aca="true" t="shared" si="42" ref="S70:S116">Q70+R70</f>
        <v>287</v>
      </c>
      <c r="T70" s="25">
        <f t="shared" si="33"/>
        <v>0.18287373004354138</v>
      </c>
      <c r="U70" s="25">
        <f t="shared" si="34"/>
        <v>0.21268163804491413</v>
      </c>
      <c r="V70" s="58">
        <f t="shared" si="35"/>
        <v>0.19847856154910096</v>
      </c>
      <c r="W70" s="22">
        <f>W68+W69</f>
        <v>35</v>
      </c>
      <c r="X70" s="22">
        <f>X68+X69</f>
        <v>80</v>
      </c>
      <c r="Y70" s="22">
        <f t="shared" si="17"/>
        <v>115</v>
      </c>
      <c r="Z70" s="25">
        <f t="shared" si="18"/>
        <v>0.05079825834542816</v>
      </c>
      <c r="AA70" s="25">
        <f t="shared" si="19"/>
        <v>0.10568031704095113</v>
      </c>
      <c r="AB70" s="25">
        <f t="shared" si="20"/>
        <v>0.07952973720608575</v>
      </c>
    </row>
    <row r="71" spans="1:28" s="7" customFormat="1" ht="28.5" customHeight="1">
      <c r="A71" s="22" t="s">
        <v>60</v>
      </c>
      <c r="B71" s="23">
        <f aca="true" t="shared" si="43" ref="B71:B89">E71+K71+Q71</f>
        <v>306</v>
      </c>
      <c r="C71" s="23">
        <f aca="true" t="shared" si="44" ref="C71:C89">F71+L71+R71</f>
        <v>284</v>
      </c>
      <c r="D71" s="24">
        <f>B71+C71</f>
        <v>590</v>
      </c>
      <c r="E71" s="34">
        <v>53</v>
      </c>
      <c r="F71" s="34">
        <v>44</v>
      </c>
      <c r="G71" s="24">
        <f t="shared" si="40"/>
        <v>97</v>
      </c>
      <c r="H71" s="25">
        <f t="shared" si="27"/>
        <v>0.17320261437908496</v>
      </c>
      <c r="I71" s="25">
        <f t="shared" si="28"/>
        <v>0.15492957746478872</v>
      </c>
      <c r="J71" s="25">
        <f t="shared" si="29"/>
        <v>0.16440677966101694</v>
      </c>
      <c r="K71" s="34">
        <v>197</v>
      </c>
      <c r="L71" s="34">
        <v>185</v>
      </c>
      <c r="M71" s="24">
        <f t="shared" si="41"/>
        <v>382</v>
      </c>
      <c r="N71" s="25">
        <f t="shared" si="30"/>
        <v>0.6437908496732027</v>
      </c>
      <c r="O71" s="25">
        <f t="shared" si="31"/>
        <v>0.6514084507042254</v>
      </c>
      <c r="P71" s="25">
        <f t="shared" si="32"/>
        <v>0.6474576271186441</v>
      </c>
      <c r="Q71" s="34">
        <v>56</v>
      </c>
      <c r="R71" s="34">
        <v>55</v>
      </c>
      <c r="S71" s="24">
        <f t="shared" si="42"/>
        <v>111</v>
      </c>
      <c r="T71" s="25">
        <f t="shared" si="33"/>
        <v>0.1830065359477124</v>
      </c>
      <c r="U71" s="25">
        <f t="shared" si="34"/>
        <v>0.1936619718309859</v>
      </c>
      <c r="V71" s="58">
        <f t="shared" si="35"/>
        <v>0.188135593220339</v>
      </c>
      <c r="W71" s="49">
        <v>22</v>
      </c>
      <c r="X71" s="49">
        <v>23</v>
      </c>
      <c r="Y71" s="49">
        <f aca="true" t="shared" si="45" ref="Y71:Y116">W71+X71</f>
        <v>45</v>
      </c>
      <c r="Z71" s="50">
        <f t="shared" si="18"/>
        <v>0.0718954248366013</v>
      </c>
      <c r="AA71" s="50">
        <f t="shared" si="19"/>
        <v>0.08098591549295775</v>
      </c>
      <c r="AB71" s="50">
        <f t="shared" si="20"/>
        <v>0.07627118644067797</v>
      </c>
    </row>
    <row r="72" spans="1:28" s="7" customFormat="1" ht="28.5" customHeight="1">
      <c r="A72" s="22" t="s">
        <v>61</v>
      </c>
      <c r="B72" s="23">
        <f t="shared" si="43"/>
        <v>315</v>
      </c>
      <c r="C72" s="23">
        <f t="shared" si="44"/>
        <v>315</v>
      </c>
      <c r="D72" s="24">
        <f t="shared" si="36"/>
        <v>630</v>
      </c>
      <c r="E72" s="34">
        <v>47</v>
      </c>
      <c r="F72" s="34">
        <v>41</v>
      </c>
      <c r="G72" s="24">
        <f t="shared" si="40"/>
        <v>88</v>
      </c>
      <c r="H72" s="25">
        <f t="shared" si="27"/>
        <v>0.1492063492063492</v>
      </c>
      <c r="I72" s="25">
        <f t="shared" si="28"/>
        <v>0.13015873015873017</v>
      </c>
      <c r="J72" s="25">
        <f t="shared" si="29"/>
        <v>0.13968253968253969</v>
      </c>
      <c r="K72" s="34">
        <v>202</v>
      </c>
      <c r="L72" s="34">
        <v>191</v>
      </c>
      <c r="M72" s="24">
        <f t="shared" si="41"/>
        <v>393</v>
      </c>
      <c r="N72" s="25">
        <f t="shared" si="30"/>
        <v>0.6412698412698413</v>
      </c>
      <c r="O72" s="25">
        <f t="shared" si="31"/>
        <v>0.6063492063492063</v>
      </c>
      <c r="P72" s="25">
        <f t="shared" si="32"/>
        <v>0.6238095238095238</v>
      </c>
      <c r="Q72" s="34">
        <v>66</v>
      </c>
      <c r="R72" s="34">
        <v>83</v>
      </c>
      <c r="S72" s="24">
        <f t="shared" si="42"/>
        <v>149</v>
      </c>
      <c r="T72" s="25">
        <f t="shared" si="33"/>
        <v>0.20952380952380953</v>
      </c>
      <c r="U72" s="25">
        <f t="shared" si="34"/>
        <v>0.2634920634920635</v>
      </c>
      <c r="V72" s="58">
        <f t="shared" si="35"/>
        <v>0.2365079365079365</v>
      </c>
      <c r="W72" s="22">
        <v>27</v>
      </c>
      <c r="X72" s="22">
        <v>42</v>
      </c>
      <c r="Y72" s="22">
        <f t="shared" si="45"/>
        <v>69</v>
      </c>
      <c r="Z72" s="25">
        <f aca="true" t="shared" si="46" ref="Z72:AB116">W72/B72</f>
        <v>0.08571428571428572</v>
      </c>
      <c r="AA72" s="25">
        <f t="shared" si="46"/>
        <v>0.13333333333333333</v>
      </c>
      <c r="AB72" s="25">
        <f t="shared" si="46"/>
        <v>0.10952380952380952</v>
      </c>
    </row>
    <row r="73" spans="1:28" s="7" customFormat="1" ht="28.5" customHeight="1">
      <c r="A73" s="26" t="s">
        <v>110</v>
      </c>
      <c r="B73" s="27">
        <f t="shared" si="43"/>
        <v>825</v>
      </c>
      <c r="C73" s="27">
        <f t="shared" si="44"/>
        <v>778</v>
      </c>
      <c r="D73" s="28">
        <f t="shared" si="36"/>
        <v>1603</v>
      </c>
      <c r="E73" s="29">
        <v>172</v>
      </c>
      <c r="F73" s="29">
        <v>155</v>
      </c>
      <c r="G73" s="28">
        <f t="shared" si="40"/>
        <v>327</v>
      </c>
      <c r="H73" s="30">
        <f t="shared" si="27"/>
        <v>0.2084848484848485</v>
      </c>
      <c r="I73" s="30">
        <f t="shared" si="28"/>
        <v>0.19922879177377892</v>
      </c>
      <c r="J73" s="30">
        <f t="shared" si="29"/>
        <v>0.20399251403618215</v>
      </c>
      <c r="K73" s="29">
        <v>517</v>
      </c>
      <c r="L73" s="29">
        <v>477</v>
      </c>
      <c r="M73" s="28">
        <f t="shared" si="41"/>
        <v>994</v>
      </c>
      <c r="N73" s="30">
        <f t="shared" si="30"/>
        <v>0.6266666666666667</v>
      </c>
      <c r="O73" s="30">
        <f t="shared" si="31"/>
        <v>0.6131105398457584</v>
      </c>
      <c r="P73" s="30">
        <f t="shared" si="32"/>
        <v>0.6200873362445415</v>
      </c>
      <c r="Q73" s="29">
        <v>136</v>
      </c>
      <c r="R73" s="29">
        <v>146</v>
      </c>
      <c r="S73" s="28">
        <f t="shared" si="42"/>
        <v>282</v>
      </c>
      <c r="T73" s="30">
        <f t="shared" si="33"/>
        <v>0.16484848484848486</v>
      </c>
      <c r="U73" s="30">
        <f t="shared" si="34"/>
        <v>0.18766066838046272</v>
      </c>
      <c r="V73" s="59">
        <f t="shared" si="35"/>
        <v>0.17592014971927636</v>
      </c>
      <c r="W73" s="40">
        <v>38</v>
      </c>
      <c r="X73" s="40">
        <v>43</v>
      </c>
      <c r="Y73" s="40">
        <f t="shared" si="45"/>
        <v>81</v>
      </c>
      <c r="Z73" s="43">
        <f t="shared" si="46"/>
        <v>0.04606060606060606</v>
      </c>
      <c r="AA73" s="43">
        <f t="shared" si="46"/>
        <v>0.055269922879177376</v>
      </c>
      <c r="AB73" s="43">
        <f t="shared" si="46"/>
        <v>0.050530255770430445</v>
      </c>
    </row>
    <row r="74" spans="1:28" s="7" customFormat="1" ht="28.5" customHeight="1">
      <c r="A74" s="14" t="s">
        <v>111</v>
      </c>
      <c r="B74" s="15">
        <f t="shared" si="43"/>
        <v>565</v>
      </c>
      <c r="C74" s="15">
        <f t="shared" si="44"/>
        <v>528</v>
      </c>
      <c r="D74" s="16">
        <f t="shared" si="36"/>
        <v>1093</v>
      </c>
      <c r="E74" s="16">
        <v>60</v>
      </c>
      <c r="F74" s="16">
        <v>67</v>
      </c>
      <c r="G74" s="16">
        <f t="shared" si="40"/>
        <v>127</v>
      </c>
      <c r="H74" s="17">
        <f t="shared" si="27"/>
        <v>0.10619469026548672</v>
      </c>
      <c r="I74" s="17">
        <f aca="true" t="shared" si="47" ref="I74:J76">F74/C74</f>
        <v>0.1268939393939394</v>
      </c>
      <c r="J74" s="17">
        <f t="shared" si="47"/>
        <v>0.1161939615736505</v>
      </c>
      <c r="K74" s="16">
        <v>369</v>
      </c>
      <c r="L74" s="16">
        <v>331</v>
      </c>
      <c r="M74" s="16">
        <f t="shared" si="41"/>
        <v>700</v>
      </c>
      <c r="N74" s="17">
        <f aca="true" t="shared" si="48" ref="N74:P76">K74/B74</f>
        <v>0.6530973451327433</v>
      </c>
      <c r="O74" s="17">
        <f t="shared" si="48"/>
        <v>0.6268939393939394</v>
      </c>
      <c r="P74" s="17">
        <f t="shared" si="48"/>
        <v>0.6404391582799634</v>
      </c>
      <c r="Q74" s="16">
        <v>136</v>
      </c>
      <c r="R74" s="16">
        <v>130</v>
      </c>
      <c r="S74" s="16">
        <f t="shared" si="42"/>
        <v>266</v>
      </c>
      <c r="T74" s="17">
        <f aca="true" t="shared" si="49" ref="T74:V76">Q74/B74</f>
        <v>0.2407079646017699</v>
      </c>
      <c r="U74" s="17">
        <f t="shared" si="49"/>
        <v>0.24621212121212122</v>
      </c>
      <c r="V74" s="56">
        <f t="shared" si="49"/>
        <v>0.2433668801463861</v>
      </c>
      <c r="W74" s="14">
        <v>30</v>
      </c>
      <c r="X74" s="14">
        <v>42</v>
      </c>
      <c r="Y74" s="14">
        <f t="shared" si="45"/>
        <v>72</v>
      </c>
      <c r="Z74" s="17">
        <f t="shared" si="46"/>
        <v>0.05309734513274336</v>
      </c>
      <c r="AA74" s="17">
        <f t="shared" si="46"/>
        <v>0.07954545454545454</v>
      </c>
      <c r="AB74" s="17">
        <f t="shared" si="46"/>
        <v>0.06587374199451052</v>
      </c>
    </row>
    <row r="75" spans="1:28" s="7" customFormat="1" ht="28.5" customHeight="1">
      <c r="A75" s="31" t="s">
        <v>112</v>
      </c>
      <c r="B75" s="19">
        <f t="shared" si="43"/>
        <v>151</v>
      </c>
      <c r="C75" s="19">
        <f t="shared" si="44"/>
        <v>132</v>
      </c>
      <c r="D75" s="20">
        <f t="shared" si="36"/>
        <v>283</v>
      </c>
      <c r="E75" s="20">
        <v>19</v>
      </c>
      <c r="F75" s="20">
        <v>24</v>
      </c>
      <c r="G75" s="20">
        <f t="shared" si="40"/>
        <v>43</v>
      </c>
      <c r="H75" s="21">
        <f t="shared" si="27"/>
        <v>0.12582781456953643</v>
      </c>
      <c r="I75" s="21">
        <f t="shared" si="47"/>
        <v>0.18181818181818182</v>
      </c>
      <c r="J75" s="21">
        <f t="shared" si="47"/>
        <v>0.1519434628975265</v>
      </c>
      <c r="K75" s="20">
        <v>98</v>
      </c>
      <c r="L75" s="20">
        <v>77</v>
      </c>
      <c r="M75" s="20">
        <f t="shared" si="41"/>
        <v>175</v>
      </c>
      <c r="N75" s="21">
        <f t="shared" si="48"/>
        <v>0.6490066225165563</v>
      </c>
      <c r="O75" s="21">
        <f t="shared" si="48"/>
        <v>0.5833333333333334</v>
      </c>
      <c r="P75" s="21">
        <f t="shared" si="48"/>
        <v>0.6183745583038869</v>
      </c>
      <c r="Q75" s="20">
        <v>34</v>
      </c>
      <c r="R75" s="20">
        <v>31</v>
      </c>
      <c r="S75" s="20">
        <f t="shared" si="42"/>
        <v>65</v>
      </c>
      <c r="T75" s="21">
        <f t="shared" si="49"/>
        <v>0.2251655629139073</v>
      </c>
      <c r="U75" s="21">
        <f t="shared" si="49"/>
        <v>0.23484848484848486</v>
      </c>
      <c r="V75" s="57">
        <f t="shared" si="49"/>
        <v>0.22968197879858657</v>
      </c>
      <c r="W75" s="35">
        <v>9</v>
      </c>
      <c r="X75" s="35">
        <v>9</v>
      </c>
      <c r="Y75" s="35">
        <f t="shared" si="45"/>
        <v>18</v>
      </c>
      <c r="Z75" s="38">
        <f t="shared" si="46"/>
        <v>0.059602649006622516</v>
      </c>
      <c r="AA75" s="38">
        <f t="shared" si="46"/>
        <v>0.06818181818181818</v>
      </c>
      <c r="AB75" s="38">
        <f t="shared" si="46"/>
        <v>0.0636042402826855</v>
      </c>
    </row>
    <row r="76" spans="1:28" s="7" customFormat="1" ht="28.5" customHeight="1">
      <c r="A76" s="31" t="s">
        <v>113</v>
      </c>
      <c r="B76" s="23">
        <f>B73+B74+B75</f>
        <v>1541</v>
      </c>
      <c r="C76" s="23">
        <f>C73+C74+C75</f>
        <v>1438</v>
      </c>
      <c r="D76" s="24">
        <f>B76+C76</f>
        <v>2979</v>
      </c>
      <c r="E76" s="23">
        <f>E73+E74+E75</f>
        <v>251</v>
      </c>
      <c r="F76" s="23">
        <f>F73+F74+F75</f>
        <v>246</v>
      </c>
      <c r="G76" s="24">
        <f t="shared" si="40"/>
        <v>497</v>
      </c>
      <c r="H76" s="32">
        <f>E76/B76</f>
        <v>0.1628812459441921</v>
      </c>
      <c r="I76" s="32">
        <f t="shared" si="47"/>
        <v>0.17107093184979139</v>
      </c>
      <c r="J76" s="32">
        <f t="shared" si="47"/>
        <v>0.16683450822423632</v>
      </c>
      <c r="K76" s="23">
        <f>K73+K74+K75</f>
        <v>984</v>
      </c>
      <c r="L76" s="23">
        <f>L73+L74+L75</f>
        <v>885</v>
      </c>
      <c r="M76" s="24">
        <f t="shared" si="41"/>
        <v>1869</v>
      </c>
      <c r="N76" s="25">
        <f t="shared" si="48"/>
        <v>0.6385463984425698</v>
      </c>
      <c r="O76" s="25">
        <f t="shared" si="48"/>
        <v>0.6154381084840056</v>
      </c>
      <c r="P76" s="25">
        <f t="shared" si="48"/>
        <v>0.6273917421953675</v>
      </c>
      <c r="Q76" s="23">
        <f>Q73+Q74+Q75</f>
        <v>306</v>
      </c>
      <c r="R76" s="23">
        <f>R73+R74+R75</f>
        <v>307</v>
      </c>
      <c r="S76" s="24">
        <f t="shared" si="42"/>
        <v>613</v>
      </c>
      <c r="T76" s="25">
        <f t="shared" si="49"/>
        <v>0.19857235561323816</v>
      </c>
      <c r="U76" s="25">
        <f t="shared" si="49"/>
        <v>0.21349095966620307</v>
      </c>
      <c r="V76" s="58">
        <f t="shared" si="49"/>
        <v>0.2057737495803961</v>
      </c>
      <c r="W76" s="22">
        <f>W73+W74+W75</f>
        <v>77</v>
      </c>
      <c r="X76" s="22">
        <f>X73+X74+X75</f>
        <v>94</v>
      </c>
      <c r="Y76" s="22">
        <f t="shared" si="45"/>
        <v>171</v>
      </c>
      <c r="Z76" s="25">
        <f t="shared" si="46"/>
        <v>0.0499675535366645</v>
      </c>
      <c r="AA76" s="25">
        <f t="shared" si="46"/>
        <v>0.06536856745479833</v>
      </c>
      <c r="AB76" s="25">
        <f t="shared" si="46"/>
        <v>0.05740181268882175</v>
      </c>
    </row>
    <row r="77" spans="1:28" s="7" customFormat="1" ht="28.5" customHeight="1">
      <c r="A77" s="22" t="s">
        <v>62</v>
      </c>
      <c r="B77" s="23">
        <f t="shared" si="43"/>
        <v>1901</v>
      </c>
      <c r="C77" s="23">
        <f t="shared" si="44"/>
        <v>1821</v>
      </c>
      <c r="D77" s="24">
        <f t="shared" si="36"/>
        <v>3722</v>
      </c>
      <c r="E77" s="34">
        <v>316</v>
      </c>
      <c r="F77" s="34">
        <v>290</v>
      </c>
      <c r="G77" s="24">
        <f t="shared" si="40"/>
        <v>606</v>
      </c>
      <c r="H77" s="25">
        <f aca="true" t="shared" si="50" ref="H77:H105">E77/B77</f>
        <v>0.16622830089426618</v>
      </c>
      <c r="I77" s="25">
        <f aca="true" t="shared" si="51" ref="I77:I105">F77/C77</f>
        <v>0.15925315760571115</v>
      </c>
      <c r="J77" s="25">
        <f aca="true" t="shared" si="52" ref="J77:J105">G77/D77</f>
        <v>0.16281569048898442</v>
      </c>
      <c r="K77" s="34">
        <v>1270</v>
      </c>
      <c r="L77" s="34">
        <v>1146</v>
      </c>
      <c r="M77" s="24">
        <f t="shared" si="41"/>
        <v>2416</v>
      </c>
      <c r="N77" s="25">
        <f aca="true" t="shared" si="53" ref="N77:N105">K77/B77</f>
        <v>0.6680694371383482</v>
      </c>
      <c r="O77" s="25">
        <f aca="true" t="shared" si="54" ref="O77:O105">L77/C77</f>
        <v>0.6293245469522241</v>
      </c>
      <c r="P77" s="25">
        <f>M77/D77</f>
        <v>0.6491133799032778</v>
      </c>
      <c r="Q77" s="34">
        <v>315</v>
      </c>
      <c r="R77" s="34">
        <v>385</v>
      </c>
      <c r="S77" s="24">
        <f t="shared" si="42"/>
        <v>700</v>
      </c>
      <c r="T77" s="25">
        <f aca="true" t="shared" si="55" ref="T77:T105">Q77/B77</f>
        <v>0.16570226196738558</v>
      </c>
      <c r="U77" s="25">
        <f aca="true" t="shared" si="56" ref="U77:U105">R77/C77</f>
        <v>0.2114222954420648</v>
      </c>
      <c r="V77" s="58">
        <f aca="true" t="shared" si="57" ref="V77:V105">S77/D77</f>
        <v>0.18807092960773777</v>
      </c>
      <c r="W77" s="22">
        <v>101</v>
      </c>
      <c r="X77" s="22">
        <v>140</v>
      </c>
      <c r="Y77" s="22">
        <f t="shared" si="45"/>
        <v>241</v>
      </c>
      <c r="Z77" s="25">
        <f t="shared" si="46"/>
        <v>0.05312993161493951</v>
      </c>
      <c r="AA77" s="25">
        <f t="shared" si="46"/>
        <v>0.07688083470620538</v>
      </c>
      <c r="AB77" s="25">
        <f t="shared" si="46"/>
        <v>0.06475013433637829</v>
      </c>
    </row>
    <row r="78" spans="1:28" s="7" customFormat="1" ht="28.5" customHeight="1">
      <c r="A78" s="26" t="s">
        <v>94</v>
      </c>
      <c r="B78" s="27">
        <f aca="true" t="shared" si="58" ref="B78:C80">E78+K78+Q78</f>
        <v>287</v>
      </c>
      <c r="C78" s="27">
        <f t="shared" si="58"/>
        <v>296</v>
      </c>
      <c r="D78" s="28">
        <f>B78+C78</f>
        <v>583</v>
      </c>
      <c r="E78" s="29">
        <v>57</v>
      </c>
      <c r="F78" s="29">
        <v>63</v>
      </c>
      <c r="G78" s="28">
        <f t="shared" si="40"/>
        <v>120</v>
      </c>
      <c r="H78" s="30">
        <f aca="true" t="shared" si="59" ref="H78:J80">E78/B78</f>
        <v>0.1986062717770035</v>
      </c>
      <c r="I78" s="30">
        <f t="shared" si="59"/>
        <v>0.21283783783783783</v>
      </c>
      <c r="J78" s="30">
        <f t="shared" si="59"/>
        <v>0.2058319039451115</v>
      </c>
      <c r="K78" s="29">
        <v>193</v>
      </c>
      <c r="L78" s="29">
        <v>195</v>
      </c>
      <c r="M78" s="28">
        <f t="shared" si="41"/>
        <v>388</v>
      </c>
      <c r="N78" s="30">
        <f aca="true" t="shared" si="60" ref="N78:O80">K78/B78</f>
        <v>0.6724738675958188</v>
      </c>
      <c r="O78" s="30">
        <f t="shared" si="60"/>
        <v>0.6587837837837838</v>
      </c>
      <c r="P78" s="30">
        <f>M78/D78</f>
        <v>0.6655231560891939</v>
      </c>
      <c r="Q78" s="29">
        <v>37</v>
      </c>
      <c r="R78" s="29">
        <v>38</v>
      </c>
      <c r="S78" s="28">
        <f t="shared" si="42"/>
        <v>75</v>
      </c>
      <c r="T78" s="30">
        <f aca="true" t="shared" si="61" ref="T78:V80">Q78/B78</f>
        <v>0.1289198606271777</v>
      </c>
      <c r="U78" s="30">
        <f t="shared" si="61"/>
        <v>0.12837837837837837</v>
      </c>
      <c r="V78" s="59">
        <f t="shared" si="61"/>
        <v>0.12864493996569468</v>
      </c>
      <c r="W78" s="40">
        <v>8</v>
      </c>
      <c r="X78" s="40">
        <v>19</v>
      </c>
      <c r="Y78" s="40">
        <f t="shared" si="45"/>
        <v>27</v>
      </c>
      <c r="Z78" s="43">
        <f t="shared" si="46"/>
        <v>0.027874564459930314</v>
      </c>
      <c r="AA78" s="43">
        <f t="shared" si="46"/>
        <v>0.06418918918918919</v>
      </c>
      <c r="AB78" s="43">
        <f t="shared" si="46"/>
        <v>0.04631217838765009</v>
      </c>
    </row>
    <row r="79" spans="1:28" s="7" customFormat="1" ht="28.5" customHeight="1">
      <c r="A79" s="14" t="s">
        <v>95</v>
      </c>
      <c r="B79" s="15">
        <f t="shared" si="58"/>
        <v>465</v>
      </c>
      <c r="C79" s="15">
        <f t="shared" si="58"/>
        <v>445</v>
      </c>
      <c r="D79" s="16">
        <f>B79+C79</f>
        <v>910</v>
      </c>
      <c r="E79" s="16">
        <v>72</v>
      </c>
      <c r="F79" s="16">
        <v>56</v>
      </c>
      <c r="G79" s="16">
        <f t="shared" si="40"/>
        <v>128</v>
      </c>
      <c r="H79" s="17">
        <f t="shared" si="59"/>
        <v>0.15483870967741936</v>
      </c>
      <c r="I79" s="17">
        <f t="shared" si="59"/>
        <v>0.1258426966292135</v>
      </c>
      <c r="J79" s="17">
        <f t="shared" si="59"/>
        <v>0.14065934065934066</v>
      </c>
      <c r="K79" s="16">
        <v>307</v>
      </c>
      <c r="L79" s="16">
        <v>297</v>
      </c>
      <c r="M79" s="16">
        <f t="shared" si="41"/>
        <v>604</v>
      </c>
      <c r="N79" s="17">
        <f t="shared" si="60"/>
        <v>0.6602150537634408</v>
      </c>
      <c r="O79" s="17">
        <f t="shared" si="60"/>
        <v>0.6674157303370787</v>
      </c>
      <c r="P79" s="17">
        <f>M79/D79</f>
        <v>0.6637362637362637</v>
      </c>
      <c r="Q79" s="16">
        <v>86</v>
      </c>
      <c r="R79" s="16">
        <v>92</v>
      </c>
      <c r="S79" s="16">
        <f t="shared" si="42"/>
        <v>178</v>
      </c>
      <c r="T79" s="17">
        <f t="shared" si="61"/>
        <v>0.18494623655913978</v>
      </c>
      <c r="U79" s="17">
        <f t="shared" si="61"/>
        <v>0.20674157303370785</v>
      </c>
      <c r="V79" s="56">
        <f t="shared" si="61"/>
        <v>0.1956043956043956</v>
      </c>
      <c r="W79" s="14">
        <v>24</v>
      </c>
      <c r="X79" s="14">
        <v>39</v>
      </c>
      <c r="Y79" s="14">
        <f t="shared" si="45"/>
        <v>63</v>
      </c>
      <c r="Z79" s="17">
        <f t="shared" si="46"/>
        <v>0.05161290322580645</v>
      </c>
      <c r="AA79" s="17">
        <f t="shared" si="46"/>
        <v>0.08764044943820225</v>
      </c>
      <c r="AB79" s="17">
        <f t="shared" si="46"/>
        <v>0.06923076923076923</v>
      </c>
    </row>
    <row r="80" spans="1:28" s="7" customFormat="1" ht="28.5" customHeight="1">
      <c r="A80" s="31" t="s">
        <v>96</v>
      </c>
      <c r="B80" s="23">
        <f t="shared" si="58"/>
        <v>676</v>
      </c>
      <c r="C80" s="23">
        <f t="shared" si="58"/>
        <v>608</v>
      </c>
      <c r="D80" s="24">
        <f>B80+C80</f>
        <v>1284</v>
      </c>
      <c r="E80" s="24">
        <v>106</v>
      </c>
      <c r="F80" s="24">
        <v>106</v>
      </c>
      <c r="G80" s="24">
        <f t="shared" si="40"/>
        <v>212</v>
      </c>
      <c r="H80" s="32">
        <f t="shared" si="59"/>
        <v>0.15680473372781065</v>
      </c>
      <c r="I80" s="32">
        <f t="shared" si="59"/>
        <v>0.17434210526315788</v>
      </c>
      <c r="J80" s="32">
        <f t="shared" si="59"/>
        <v>0.16510903426791276</v>
      </c>
      <c r="K80" s="24">
        <v>474</v>
      </c>
      <c r="L80" s="24">
        <v>394</v>
      </c>
      <c r="M80" s="24">
        <f t="shared" si="41"/>
        <v>868</v>
      </c>
      <c r="N80" s="32">
        <f t="shared" si="60"/>
        <v>0.7011834319526628</v>
      </c>
      <c r="O80" s="32">
        <f t="shared" si="60"/>
        <v>0.6480263157894737</v>
      </c>
      <c r="P80" s="32">
        <f>M80/D80</f>
        <v>0.67601246105919</v>
      </c>
      <c r="Q80" s="24">
        <v>96</v>
      </c>
      <c r="R80" s="24">
        <v>108</v>
      </c>
      <c r="S80" s="24">
        <f t="shared" si="42"/>
        <v>204</v>
      </c>
      <c r="T80" s="32">
        <f t="shared" si="61"/>
        <v>0.14201183431952663</v>
      </c>
      <c r="U80" s="32">
        <f t="shared" si="61"/>
        <v>0.17763157894736842</v>
      </c>
      <c r="V80" s="60">
        <f t="shared" si="61"/>
        <v>0.1588785046728972</v>
      </c>
      <c r="W80" s="35">
        <v>24</v>
      </c>
      <c r="X80" s="35">
        <v>41</v>
      </c>
      <c r="Y80" s="35">
        <f t="shared" si="45"/>
        <v>65</v>
      </c>
      <c r="Z80" s="38">
        <f t="shared" si="46"/>
        <v>0.03550295857988166</v>
      </c>
      <c r="AA80" s="38">
        <f t="shared" si="46"/>
        <v>0.06743421052631579</v>
      </c>
      <c r="AB80" s="38">
        <f t="shared" si="46"/>
        <v>0.050623052959501556</v>
      </c>
    </row>
    <row r="81" spans="1:28" s="7" customFormat="1" ht="28.5" customHeight="1">
      <c r="A81" s="22" t="s">
        <v>103</v>
      </c>
      <c r="B81" s="23">
        <f>B78+B79+B80</f>
        <v>1428</v>
      </c>
      <c r="C81" s="23">
        <f>C78+C79+C80</f>
        <v>1349</v>
      </c>
      <c r="D81" s="24">
        <f t="shared" si="36"/>
        <v>2777</v>
      </c>
      <c r="E81" s="34">
        <f>E78+E79+E80</f>
        <v>235</v>
      </c>
      <c r="F81" s="34">
        <f>F78+F79+F80</f>
        <v>225</v>
      </c>
      <c r="G81" s="24">
        <f t="shared" si="40"/>
        <v>460</v>
      </c>
      <c r="H81" s="25">
        <f>E81/B81</f>
        <v>0.1645658263305322</v>
      </c>
      <c r="I81" s="25">
        <f t="shared" si="51"/>
        <v>0.16679021497405486</v>
      </c>
      <c r="J81" s="25">
        <f t="shared" si="52"/>
        <v>0.16564638098667628</v>
      </c>
      <c r="K81" s="34">
        <f>K78+K79+K80</f>
        <v>974</v>
      </c>
      <c r="L81" s="34">
        <f>L78+L79+L80</f>
        <v>886</v>
      </c>
      <c r="M81" s="24">
        <f t="shared" si="41"/>
        <v>1860</v>
      </c>
      <c r="N81" s="25">
        <f t="shared" si="53"/>
        <v>0.6820728291316527</v>
      </c>
      <c r="O81" s="25">
        <f t="shared" si="54"/>
        <v>0.6567828020756116</v>
      </c>
      <c r="P81" s="25">
        <f aca="true" t="shared" si="62" ref="P81:P105">M81/D81</f>
        <v>0.6697875405113431</v>
      </c>
      <c r="Q81" s="34">
        <f>Q78+Q79+Q80</f>
        <v>219</v>
      </c>
      <c r="R81" s="34">
        <f>R78+R79+R80</f>
        <v>238</v>
      </c>
      <c r="S81" s="24">
        <f t="shared" si="42"/>
        <v>457</v>
      </c>
      <c r="T81" s="25">
        <f t="shared" si="55"/>
        <v>0.15336134453781514</v>
      </c>
      <c r="U81" s="25">
        <f t="shared" si="56"/>
        <v>0.17642698295033357</v>
      </c>
      <c r="V81" s="58">
        <f t="shared" si="57"/>
        <v>0.16456607850198054</v>
      </c>
      <c r="W81" s="22">
        <f>W78+W79+W80</f>
        <v>56</v>
      </c>
      <c r="X81" s="22">
        <f>X78+X79+X80</f>
        <v>99</v>
      </c>
      <c r="Y81" s="22">
        <f t="shared" si="45"/>
        <v>155</v>
      </c>
      <c r="Z81" s="25">
        <f t="shared" si="46"/>
        <v>0.0392156862745098</v>
      </c>
      <c r="AA81" s="25">
        <f t="shared" si="46"/>
        <v>0.07338769458858414</v>
      </c>
      <c r="AB81" s="25">
        <f t="shared" si="46"/>
        <v>0.05581562837594527</v>
      </c>
    </row>
    <row r="82" spans="1:28" s="7" customFormat="1" ht="28.5" customHeight="1">
      <c r="A82" s="22" t="s">
        <v>63</v>
      </c>
      <c r="B82" s="23">
        <f t="shared" si="43"/>
        <v>127</v>
      </c>
      <c r="C82" s="23">
        <f t="shared" si="44"/>
        <v>139</v>
      </c>
      <c r="D82" s="24">
        <f aca="true" t="shared" si="63" ref="D82:D105">B82+C82</f>
        <v>266</v>
      </c>
      <c r="E82" s="34">
        <v>25</v>
      </c>
      <c r="F82" s="34">
        <v>19</v>
      </c>
      <c r="G82" s="24">
        <f t="shared" si="40"/>
        <v>44</v>
      </c>
      <c r="H82" s="25">
        <f t="shared" si="50"/>
        <v>0.1968503937007874</v>
      </c>
      <c r="I82" s="25">
        <f t="shared" si="51"/>
        <v>0.1366906474820144</v>
      </c>
      <c r="J82" s="25">
        <f t="shared" si="52"/>
        <v>0.16541353383458646</v>
      </c>
      <c r="K82" s="34">
        <v>67</v>
      </c>
      <c r="L82" s="34">
        <v>76</v>
      </c>
      <c r="M82" s="24">
        <f t="shared" si="41"/>
        <v>143</v>
      </c>
      <c r="N82" s="25">
        <f t="shared" si="53"/>
        <v>0.5275590551181102</v>
      </c>
      <c r="O82" s="25">
        <f t="shared" si="54"/>
        <v>0.5467625899280576</v>
      </c>
      <c r="P82" s="25">
        <f t="shared" si="62"/>
        <v>0.5375939849624061</v>
      </c>
      <c r="Q82" s="34">
        <v>35</v>
      </c>
      <c r="R82" s="34">
        <v>44</v>
      </c>
      <c r="S82" s="24">
        <f t="shared" si="42"/>
        <v>79</v>
      </c>
      <c r="T82" s="25">
        <f t="shared" si="55"/>
        <v>0.2755905511811024</v>
      </c>
      <c r="U82" s="25">
        <f t="shared" si="56"/>
        <v>0.31654676258992803</v>
      </c>
      <c r="V82" s="58">
        <f t="shared" si="57"/>
        <v>0.29699248120300753</v>
      </c>
      <c r="W82" s="49">
        <v>13</v>
      </c>
      <c r="X82" s="49">
        <v>24</v>
      </c>
      <c r="Y82" s="49">
        <f t="shared" si="45"/>
        <v>37</v>
      </c>
      <c r="Z82" s="50">
        <f t="shared" si="46"/>
        <v>0.10236220472440945</v>
      </c>
      <c r="AA82" s="50">
        <f t="shared" si="46"/>
        <v>0.17266187050359713</v>
      </c>
      <c r="AB82" s="50">
        <f t="shared" si="46"/>
        <v>0.13909774436090225</v>
      </c>
    </row>
    <row r="83" spans="1:28" s="7" customFormat="1" ht="28.5" customHeight="1">
      <c r="A83" s="22" t="s">
        <v>64</v>
      </c>
      <c r="B83" s="44">
        <f t="shared" si="43"/>
        <v>1157</v>
      </c>
      <c r="C83" s="44">
        <f t="shared" si="44"/>
        <v>1167</v>
      </c>
      <c r="D83" s="34">
        <f t="shared" si="63"/>
        <v>2324</v>
      </c>
      <c r="E83" s="34">
        <v>128</v>
      </c>
      <c r="F83" s="34">
        <v>140</v>
      </c>
      <c r="G83" s="34">
        <f t="shared" si="40"/>
        <v>268</v>
      </c>
      <c r="H83" s="25">
        <f t="shared" si="50"/>
        <v>0.11063094209161625</v>
      </c>
      <c r="I83" s="25">
        <f t="shared" si="51"/>
        <v>0.11996572407883462</v>
      </c>
      <c r="J83" s="25">
        <f t="shared" si="52"/>
        <v>0.1153184165232358</v>
      </c>
      <c r="K83" s="34">
        <v>746</v>
      </c>
      <c r="L83" s="34">
        <v>695</v>
      </c>
      <c r="M83" s="34">
        <f t="shared" si="41"/>
        <v>1441</v>
      </c>
      <c r="N83" s="25">
        <f t="shared" si="53"/>
        <v>0.6447709593777009</v>
      </c>
      <c r="O83" s="25">
        <f t="shared" si="54"/>
        <v>0.5955441302485004</v>
      </c>
      <c r="P83" s="25">
        <f t="shared" si="62"/>
        <v>0.6200516351118761</v>
      </c>
      <c r="Q83" s="34">
        <v>283</v>
      </c>
      <c r="R83" s="34">
        <v>332</v>
      </c>
      <c r="S83" s="34">
        <f t="shared" si="42"/>
        <v>615</v>
      </c>
      <c r="T83" s="25">
        <f t="shared" si="55"/>
        <v>0.2445980985306828</v>
      </c>
      <c r="U83" s="25">
        <f t="shared" si="56"/>
        <v>0.28449014567266495</v>
      </c>
      <c r="V83" s="58">
        <f t="shared" si="57"/>
        <v>0.2646299483648881</v>
      </c>
      <c r="W83" s="22">
        <v>110</v>
      </c>
      <c r="X83" s="22">
        <v>146</v>
      </c>
      <c r="Y83" s="22">
        <f t="shared" si="45"/>
        <v>256</v>
      </c>
      <c r="Z83" s="25">
        <f t="shared" si="46"/>
        <v>0.09507346585998272</v>
      </c>
      <c r="AA83" s="25">
        <f t="shared" si="46"/>
        <v>0.12510711225364182</v>
      </c>
      <c r="AB83" s="25">
        <f t="shared" si="46"/>
        <v>0.11015490533562823</v>
      </c>
    </row>
    <row r="84" spans="1:28" s="7" customFormat="1" ht="28.5" customHeight="1">
      <c r="A84" s="40" t="s">
        <v>65</v>
      </c>
      <c r="B84" s="41">
        <f t="shared" si="43"/>
        <v>99</v>
      </c>
      <c r="C84" s="41">
        <f t="shared" si="44"/>
        <v>97</v>
      </c>
      <c r="D84" s="42">
        <f t="shared" si="63"/>
        <v>196</v>
      </c>
      <c r="E84" s="42">
        <v>15</v>
      </c>
      <c r="F84" s="42">
        <v>13</v>
      </c>
      <c r="G84" s="42">
        <f t="shared" si="40"/>
        <v>28</v>
      </c>
      <c r="H84" s="43">
        <f t="shared" si="50"/>
        <v>0.15151515151515152</v>
      </c>
      <c r="I84" s="43">
        <f t="shared" si="51"/>
        <v>0.13402061855670103</v>
      </c>
      <c r="J84" s="43">
        <f t="shared" si="52"/>
        <v>0.14285714285714285</v>
      </c>
      <c r="K84" s="42">
        <v>59</v>
      </c>
      <c r="L84" s="42">
        <v>63</v>
      </c>
      <c r="M84" s="42">
        <f t="shared" si="41"/>
        <v>122</v>
      </c>
      <c r="N84" s="43">
        <f t="shared" si="53"/>
        <v>0.5959595959595959</v>
      </c>
      <c r="O84" s="43">
        <f t="shared" si="54"/>
        <v>0.6494845360824743</v>
      </c>
      <c r="P84" s="43">
        <f t="shared" si="62"/>
        <v>0.6224489795918368</v>
      </c>
      <c r="Q84" s="42">
        <v>25</v>
      </c>
      <c r="R84" s="42">
        <v>21</v>
      </c>
      <c r="S84" s="42">
        <f t="shared" si="42"/>
        <v>46</v>
      </c>
      <c r="T84" s="43">
        <f t="shared" si="55"/>
        <v>0.25252525252525254</v>
      </c>
      <c r="U84" s="43">
        <f t="shared" si="56"/>
        <v>0.21649484536082475</v>
      </c>
      <c r="V84" s="64">
        <f t="shared" si="57"/>
        <v>0.23469387755102042</v>
      </c>
      <c r="W84" s="40">
        <v>7</v>
      </c>
      <c r="X84" s="40">
        <v>7</v>
      </c>
      <c r="Y84" s="40">
        <f t="shared" si="45"/>
        <v>14</v>
      </c>
      <c r="Z84" s="43">
        <f t="shared" si="46"/>
        <v>0.0707070707070707</v>
      </c>
      <c r="AA84" s="43">
        <f t="shared" si="46"/>
        <v>0.07216494845360824</v>
      </c>
      <c r="AB84" s="43">
        <f t="shared" si="46"/>
        <v>0.07142857142857142</v>
      </c>
    </row>
    <row r="85" spans="1:28" s="7" customFormat="1" ht="28.5" customHeight="1">
      <c r="A85" s="14" t="s">
        <v>66</v>
      </c>
      <c r="B85" s="15">
        <f t="shared" si="43"/>
        <v>761</v>
      </c>
      <c r="C85" s="15">
        <f t="shared" si="44"/>
        <v>749</v>
      </c>
      <c r="D85" s="16">
        <f t="shared" si="63"/>
        <v>1510</v>
      </c>
      <c r="E85" s="16">
        <v>96</v>
      </c>
      <c r="F85" s="16">
        <v>117</v>
      </c>
      <c r="G85" s="16">
        <f t="shared" si="40"/>
        <v>213</v>
      </c>
      <c r="H85" s="17">
        <f t="shared" si="50"/>
        <v>0.12614980289093297</v>
      </c>
      <c r="I85" s="17">
        <f t="shared" si="51"/>
        <v>0.15620827770360482</v>
      </c>
      <c r="J85" s="17">
        <f t="shared" si="52"/>
        <v>0.14105960264900663</v>
      </c>
      <c r="K85" s="16">
        <v>501</v>
      </c>
      <c r="L85" s="16">
        <v>451</v>
      </c>
      <c r="M85" s="16">
        <f t="shared" si="41"/>
        <v>952</v>
      </c>
      <c r="N85" s="17">
        <f t="shared" si="53"/>
        <v>0.6583442838370565</v>
      </c>
      <c r="O85" s="17">
        <f t="shared" si="54"/>
        <v>0.6021361815754339</v>
      </c>
      <c r="P85" s="17">
        <f t="shared" si="62"/>
        <v>0.6304635761589404</v>
      </c>
      <c r="Q85" s="16">
        <v>164</v>
      </c>
      <c r="R85" s="16">
        <v>181</v>
      </c>
      <c r="S85" s="16">
        <f t="shared" si="42"/>
        <v>345</v>
      </c>
      <c r="T85" s="17">
        <f t="shared" si="55"/>
        <v>0.21550591327201052</v>
      </c>
      <c r="U85" s="17">
        <f t="shared" si="56"/>
        <v>0.2416555407209613</v>
      </c>
      <c r="V85" s="56">
        <f t="shared" si="57"/>
        <v>0.22847682119205298</v>
      </c>
      <c r="W85" s="14">
        <v>54</v>
      </c>
      <c r="X85" s="14">
        <v>86</v>
      </c>
      <c r="Y85" s="14">
        <f t="shared" si="45"/>
        <v>140</v>
      </c>
      <c r="Z85" s="17">
        <f t="shared" si="46"/>
        <v>0.07095926412614981</v>
      </c>
      <c r="AA85" s="17">
        <f t="shared" si="46"/>
        <v>0.11481975967957277</v>
      </c>
      <c r="AB85" s="17">
        <f t="shared" si="46"/>
        <v>0.09271523178807947</v>
      </c>
    </row>
    <row r="86" spans="1:28" s="7" customFormat="1" ht="28.5" customHeight="1">
      <c r="A86" s="14" t="s">
        <v>67</v>
      </c>
      <c r="B86" s="15">
        <f t="shared" si="43"/>
        <v>561</v>
      </c>
      <c r="C86" s="15">
        <f t="shared" si="44"/>
        <v>543</v>
      </c>
      <c r="D86" s="16">
        <f t="shared" si="63"/>
        <v>1104</v>
      </c>
      <c r="E86" s="16">
        <v>95</v>
      </c>
      <c r="F86" s="16">
        <v>105</v>
      </c>
      <c r="G86" s="16">
        <f t="shared" si="40"/>
        <v>200</v>
      </c>
      <c r="H86" s="17">
        <f t="shared" si="50"/>
        <v>0.16934046345811052</v>
      </c>
      <c r="I86" s="17">
        <f t="shared" si="51"/>
        <v>0.19337016574585636</v>
      </c>
      <c r="J86" s="17">
        <f t="shared" si="52"/>
        <v>0.18115942028985507</v>
      </c>
      <c r="K86" s="16">
        <v>374</v>
      </c>
      <c r="L86" s="16">
        <v>335</v>
      </c>
      <c r="M86" s="16">
        <f t="shared" si="41"/>
        <v>709</v>
      </c>
      <c r="N86" s="17">
        <f t="shared" si="53"/>
        <v>0.6666666666666666</v>
      </c>
      <c r="O86" s="17">
        <f t="shared" si="54"/>
        <v>0.6169429097605893</v>
      </c>
      <c r="P86" s="17">
        <f t="shared" si="62"/>
        <v>0.6422101449275363</v>
      </c>
      <c r="Q86" s="16">
        <v>92</v>
      </c>
      <c r="R86" s="16">
        <v>103</v>
      </c>
      <c r="S86" s="16">
        <f t="shared" si="42"/>
        <v>195</v>
      </c>
      <c r="T86" s="17">
        <f t="shared" si="55"/>
        <v>0.16399286987522282</v>
      </c>
      <c r="U86" s="17">
        <f t="shared" si="56"/>
        <v>0.18968692449355432</v>
      </c>
      <c r="V86" s="56">
        <f t="shared" si="57"/>
        <v>0.1766304347826087</v>
      </c>
      <c r="W86" s="14">
        <v>17</v>
      </c>
      <c r="X86" s="14">
        <v>34</v>
      </c>
      <c r="Y86" s="14">
        <f t="shared" si="45"/>
        <v>51</v>
      </c>
      <c r="Z86" s="17">
        <f t="shared" si="46"/>
        <v>0.030303030303030304</v>
      </c>
      <c r="AA86" s="17">
        <f t="shared" si="46"/>
        <v>0.06261510128913444</v>
      </c>
      <c r="AB86" s="17">
        <f t="shared" si="46"/>
        <v>0.04619565217391304</v>
      </c>
    </row>
    <row r="87" spans="1:28" s="7" customFormat="1" ht="28.5" customHeight="1">
      <c r="A87" s="14" t="s">
        <v>68</v>
      </c>
      <c r="B87" s="15">
        <f t="shared" si="43"/>
        <v>616</v>
      </c>
      <c r="C87" s="15">
        <f t="shared" si="44"/>
        <v>554</v>
      </c>
      <c r="D87" s="16">
        <f t="shared" si="63"/>
        <v>1170</v>
      </c>
      <c r="E87" s="16">
        <v>90</v>
      </c>
      <c r="F87" s="16">
        <v>65</v>
      </c>
      <c r="G87" s="16">
        <f t="shared" si="40"/>
        <v>155</v>
      </c>
      <c r="H87" s="17">
        <f t="shared" si="50"/>
        <v>0.1461038961038961</v>
      </c>
      <c r="I87" s="17">
        <f t="shared" si="51"/>
        <v>0.11732851985559567</v>
      </c>
      <c r="J87" s="17">
        <f t="shared" si="52"/>
        <v>0.13247863247863248</v>
      </c>
      <c r="K87" s="16">
        <v>390</v>
      </c>
      <c r="L87" s="16">
        <v>321</v>
      </c>
      <c r="M87" s="16">
        <f t="shared" si="41"/>
        <v>711</v>
      </c>
      <c r="N87" s="17">
        <f t="shared" si="53"/>
        <v>0.6331168831168831</v>
      </c>
      <c r="O87" s="17">
        <f t="shared" si="54"/>
        <v>0.5794223826714802</v>
      </c>
      <c r="P87" s="17">
        <f t="shared" si="62"/>
        <v>0.6076923076923076</v>
      </c>
      <c r="Q87" s="16">
        <v>136</v>
      </c>
      <c r="R87" s="16">
        <v>168</v>
      </c>
      <c r="S87" s="16">
        <f t="shared" si="42"/>
        <v>304</v>
      </c>
      <c r="T87" s="17">
        <f t="shared" si="55"/>
        <v>0.22077922077922077</v>
      </c>
      <c r="U87" s="17">
        <f t="shared" si="56"/>
        <v>0.30324909747292417</v>
      </c>
      <c r="V87" s="56">
        <f t="shared" si="57"/>
        <v>0.25982905982905985</v>
      </c>
      <c r="W87" s="14">
        <v>43</v>
      </c>
      <c r="X87" s="14">
        <v>73</v>
      </c>
      <c r="Y87" s="14">
        <f t="shared" si="45"/>
        <v>116</v>
      </c>
      <c r="Z87" s="17">
        <f t="shared" si="46"/>
        <v>0.0698051948051948</v>
      </c>
      <c r="AA87" s="17">
        <f t="shared" si="46"/>
        <v>0.13176895306859207</v>
      </c>
      <c r="AB87" s="17">
        <f t="shared" si="46"/>
        <v>0.09914529914529914</v>
      </c>
    </row>
    <row r="88" spans="1:28" s="7" customFormat="1" ht="28.5" customHeight="1">
      <c r="A88" s="14" t="s">
        <v>69</v>
      </c>
      <c r="B88" s="15">
        <f t="shared" si="43"/>
        <v>393</v>
      </c>
      <c r="C88" s="15">
        <f t="shared" si="44"/>
        <v>380</v>
      </c>
      <c r="D88" s="16">
        <f t="shared" si="63"/>
        <v>773</v>
      </c>
      <c r="E88" s="16">
        <v>57</v>
      </c>
      <c r="F88" s="16">
        <v>71</v>
      </c>
      <c r="G88" s="16">
        <f t="shared" si="40"/>
        <v>128</v>
      </c>
      <c r="H88" s="17">
        <f t="shared" si="50"/>
        <v>0.1450381679389313</v>
      </c>
      <c r="I88" s="17">
        <f t="shared" si="51"/>
        <v>0.1868421052631579</v>
      </c>
      <c r="J88" s="17">
        <f t="shared" si="52"/>
        <v>0.16558861578266496</v>
      </c>
      <c r="K88" s="16">
        <v>255</v>
      </c>
      <c r="L88" s="16">
        <v>227</v>
      </c>
      <c r="M88" s="16">
        <f t="shared" si="41"/>
        <v>482</v>
      </c>
      <c r="N88" s="17">
        <f t="shared" si="53"/>
        <v>0.648854961832061</v>
      </c>
      <c r="O88" s="17">
        <f t="shared" si="54"/>
        <v>0.5973684210526315</v>
      </c>
      <c r="P88" s="17">
        <f t="shared" si="62"/>
        <v>0.6235446313065977</v>
      </c>
      <c r="Q88" s="16">
        <v>81</v>
      </c>
      <c r="R88" s="16">
        <v>82</v>
      </c>
      <c r="S88" s="16">
        <f t="shared" si="42"/>
        <v>163</v>
      </c>
      <c r="T88" s="17">
        <f t="shared" si="55"/>
        <v>0.20610687022900764</v>
      </c>
      <c r="U88" s="17">
        <f t="shared" si="56"/>
        <v>0.21578947368421053</v>
      </c>
      <c r="V88" s="56">
        <f t="shared" si="57"/>
        <v>0.2108667529107374</v>
      </c>
      <c r="W88" s="14">
        <v>27</v>
      </c>
      <c r="X88" s="14">
        <v>33</v>
      </c>
      <c r="Y88" s="14">
        <f t="shared" si="45"/>
        <v>60</v>
      </c>
      <c r="Z88" s="17">
        <f t="shared" si="46"/>
        <v>0.06870229007633588</v>
      </c>
      <c r="AA88" s="17">
        <f t="shared" si="46"/>
        <v>0.0868421052631579</v>
      </c>
      <c r="AB88" s="17">
        <f t="shared" si="46"/>
        <v>0.07761966364812418</v>
      </c>
    </row>
    <row r="89" spans="1:28" s="7" customFormat="1" ht="28.5" customHeight="1">
      <c r="A89" s="31" t="s">
        <v>70</v>
      </c>
      <c r="B89" s="23">
        <f t="shared" si="43"/>
        <v>239</v>
      </c>
      <c r="C89" s="23">
        <f t="shared" si="44"/>
        <v>200</v>
      </c>
      <c r="D89" s="24">
        <f t="shared" si="63"/>
        <v>439</v>
      </c>
      <c r="E89" s="24">
        <v>26</v>
      </c>
      <c r="F89" s="24">
        <v>12</v>
      </c>
      <c r="G89" s="24">
        <f t="shared" si="40"/>
        <v>38</v>
      </c>
      <c r="H89" s="32">
        <f t="shared" si="50"/>
        <v>0.1087866108786611</v>
      </c>
      <c r="I89" s="32">
        <f t="shared" si="51"/>
        <v>0.06</v>
      </c>
      <c r="J89" s="32">
        <f t="shared" si="52"/>
        <v>0.08656036446469248</v>
      </c>
      <c r="K89" s="24">
        <v>151</v>
      </c>
      <c r="L89" s="24">
        <v>118</v>
      </c>
      <c r="M89" s="24">
        <f t="shared" si="41"/>
        <v>269</v>
      </c>
      <c r="N89" s="32">
        <f t="shared" si="53"/>
        <v>0.6317991631799164</v>
      </c>
      <c r="O89" s="32">
        <f t="shared" si="54"/>
        <v>0.59</v>
      </c>
      <c r="P89" s="32">
        <f t="shared" si="62"/>
        <v>0.6127562642369021</v>
      </c>
      <c r="Q89" s="24">
        <v>62</v>
      </c>
      <c r="R89" s="24">
        <v>70</v>
      </c>
      <c r="S89" s="24">
        <f t="shared" si="42"/>
        <v>132</v>
      </c>
      <c r="T89" s="32">
        <f t="shared" si="55"/>
        <v>0.2594142259414226</v>
      </c>
      <c r="U89" s="32">
        <f t="shared" si="56"/>
        <v>0.35</v>
      </c>
      <c r="V89" s="60">
        <f t="shared" si="57"/>
        <v>0.30068337129840544</v>
      </c>
      <c r="W89" s="35">
        <v>24</v>
      </c>
      <c r="X89" s="35">
        <v>28</v>
      </c>
      <c r="Y89" s="35">
        <f t="shared" si="45"/>
        <v>52</v>
      </c>
      <c r="Z89" s="38">
        <f t="shared" si="46"/>
        <v>0.100418410041841</v>
      </c>
      <c r="AA89" s="38">
        <f t="shared" si="46"/>
        <v>0.14</v>
      </c>
      <c r="AB89" s="38">
        <f t="shared" si="46"/>
        <v>0.11845102505694761</v>
      </c>
    </row>
    <row r="90" spans="1:28" s="7" customFormat="1" ht="28.5" customHeight="1">
      <c r="A90" s="22" t="s">
        <v>106</v>
      </c>
      <c r="B90" s="34">
        <f>B84+B85+B86+B87+B88+B89</f>
        <v>2669</v>
      </c>
      <c r="C90" s="34">
        <f>C84+C85+C86+C87+C88+C89</f>
        <v>2523</v>
      </c>
      <c r="D90" s="34">
        <f t="shared" si="63"/>
        <v>5192</v>
      </c>
      <c r="E90" s="34">
        <f>E84+E85+E86+E87+E88+E89</f>
        <v>379</v>
      </c>
      <c r="F90" s="34">
        <f>F84+F85+F86+F87+F88+F89</f>
        <v>383</v>
      </c>
      <c r="G90" s="34">
        <f t="shared" si="40"/>
        <v>762</v>
      </c>
      <c r="H90" s="25">
        <f>E90/B90</f>
        <v>0.14200074934432372</v>
      </c>
      <c r="I90" s="25">
        <f t="shared" si="51"/>
        <v>0.15180340864050734</v>
      </c>
      <c r="J90" s="25">
        <f t="shared" si="52"/>
        <v>0.1467642526964561</v>
      </c>
      <c r="K90" s="34">
        <f>K84+K85+K86+K87+K88+K89</f>
        <v>1730</v>
      </c>
      <c r="L90" s="34">
        <f>L84+L85+L86+L87+L88+L89</f>
        <v>1515</v>
      </c>
      <c r="M90" s="34">
        <f t="shared" si="41"/>
        <v>3245</v>
      </c>
      <c r="N90" s="25">
        <f t="shared" si="53"/>
        <v>0.6481828400149869</v>
      </c>
      <c r="O90" s="25">
        <f t="shared" si="54"/>
        <v>0.6004756242568371</v>
      </c>
      <c r="P90" s="25">
        <f t="shared" si="62"/>
        <v>0.625</v>
      </c>
      <c r="Q90" s="34">
        <f>Q84+Q85+Q86+Q87+Q88+Q89</f>
        <v>560</v>
      </c>
      <c r="R90" s="34">
        <f>R84+R85+R86+R87+R88+R89</f>
        <v>625</v>
      </c>
      <c r="S90" s="34">
        <f t="shared" si="42"/>
        <v>1185</v>
      </c>
      <c r="T90" s="25">
        <f t="shared" si="55"/>
        <v>0.2098164106406894</v>
      </c>
      <c r="U90" s="25">
        <f t="shared" si="56"/>
        <v>0.24772096710265556</v>
      </c>
      <c r="V90" s="58">
        <f t="shared" si="57"/>
        <v>0.2282357473035439</v>
      </c>
      <c r="W90" s="22">
        <f>W84+W85+W86+W87+W88+W89</f>
        <v>172</v>
      </c>
      <c r="X90" s="22">
        <f>X84+X85+X86+X87+X88+X89</f>
        <v>261</v>
      </c>
      <c r="Y90" s="22">
        <f t="shared" si="45"/>
        <v>433</v>
      </c>
      <c r="Z90" s="25">
        <f t="shared" si="46"/>
        <v>0.06444361183964031</v>
      </c>
      <c r="AA90" s="25">
        <f t="shared" si="46"/>
        <v>0.10344827586206896</v>
      </c>
      <c r="AB90" s="25">
        <f t="shared" si="46"/>
        <v>0.08339753466872112</v>
      </c>
    </row>
    <row r="91" spans="1:28" s="7" customFormat="1" ht="28.5" customHeight="1">
      <c r="A91" s="31" t="s">
        <v>71</v>
      </c>
      <c r="B91" s="23">
        <f aca="true" t="shared" si="64" ref="B91:C94">E91+K91+Q91</f>
        <v>605</v>
      </c>
      <c r="C91" s="23">
        <f t="shared" si="64"/>
        <v>646</v>
      </c>
      <c r="D91" s="24">
        <f t="shared" si="63"/>
        <v>1251</v>
      </c>
      <c r="E91" s="24">
        <v>70</v>
      </c>
      <c r="F91" s="24">
        <v>64</v>
      </c>
      <c r="G91" s="24">
        <f t="shared" si="40"/>
        <v>134</v>
      </c>
      <c r="H91" s="32">
        <f t="shared" si="50"/>
        <v>0.11570247933884298</v>
      </c>
      <c r="I91" s="32">
        <f t="shared" si="51"/>
        <v>0.09907120743034056</v>
      </c>
      <c r="J91" s="32">
        <f t="shared" si="52"/>
        <v>0.10711430855315747</v>
      </c>
      <c r="K91" s="24">
        <v>310</v>
      </c>
      <c r="L91" s="24">
        <v>345</v>
      </c>
      <c r="M91" s="24">
        <f t="shared" si="41"/>
        <v>655</v>
      </c>
      <c r="N91" s="32">
        <f t="shared" si="53"/>
        <v>0.512396694214876</v>
      </c>
      <c r="O91" s="32">
        <f t="shared" si="54"/>
        <v>0.5340557275541795</v>
      </c>
      <c r="P91" s="32">
        <f t="shared" si="62"/>
        <v>0.5235811350919265</v>
      </c>
      <c r="Q91" s="24">
        <v>225</v>
      </c>
      <c r="R91" s="24">
        <v>237</v>
      </c>
      <c r="S91" s="24">
        <f t="shared" si="42"/>
        <v>462</v>
      </c>
      <c r="T91" s="32">
        <f t="shared" si="55"/>
        <v>0.371900826446281</v>
      </c>
      <c r="U91" s="32">
        <f t="shared" si="56"/>
        <v>0.3668730650154799</v>
      </c>
      <c r="V91" s="60">
        <f t="shared" si="57"/>
        <v>0.36930455635491605</v>
      </c>
      <c r="W91" s="22">
        <v>64</v>
      </c>
      <c r="X91" s="22">
        <v>72</v>
      </c>
      <c r="Y91" s="22">
        <f t="shared" si="45"/>
        <v>136</v>
      </c>
      <c r="Z91" s="25">
        <f t="shared" si="46"/>
        <v>0.10578512396694215</v>
      </c>
      <c r="AA91" s="25">
        <f t="shared" si="46"/>
        <v>0.11145510835913312</v>
      </c>
      <c r="AB91" s="25">
        <f t="shared" si="46"/>
        <v>0.10871302957633892</v>
      </c>
    </row>
    <row r="92" spans="1:28" s="7" customFormat="1" ht="28.5" customHeight="1">
      <c r="A92" s="26" t="s">
        <v>72</v>
      </c>
      <c r="B92" s="27">
        <f t="shared" si="64"/>
        <v>731</v>
      </c>
      <c r="C92" s="27">
        <f t="shared" si="64"/>
        <v>818</v>
      </c>
      <c r="D92" s="28">
        <f t="shared" si="63"/>
        <v>1549</v>
      </c>
      <c r="E92" s="29">
        <v>116</v>
      </c>
      <c r="F92" s="29">
        <v>136</v>
      </c>
      <c r="G92" s="28">
        <f t="shared" si="40"/>
        <v>252</v>
      </c>
      <c r="H92" s="30">
        <f t="shared" si="50"/>
        <v>0.15868673050615595</v>
      </c>
      <c r="I92" s="30">
        <f t="shared" si="51"/>
        <v>0.16625916870415647</v>
      </c>
      <c r="J92" s="30">
        <f t="shared" si="52"/>
        <v>0.16268560361523562</v>
      </c>
      <c r="K92" s="29">
        <v>539</v>
      </c>
      <c r="L92" s="29">
        <v>578</v>
      </c>
      <c r="M92" s="28">
        <f t="shared" si="41"/>
        <v>1117</v>
      </c>
      <c r="N92" s="30">
        <f t="shared" si="53"/>
        <v>0.7373461012311902</v>
      </c>
      <c r="O92" s="30">
        <f t="shared" si="54"/>
        <v>0.706601466992665</v>
      </c>
      <c r="P92" s="30">
        <f t="shared" si="62"/>
        <v>0.7211103938024532</v>
      </c>
      <c r="Q92" s="29">
        <v>76</v>
      </c>
      <c r="R92" s="29">
        <v>104</v>
      </c>
      <c r="S92" s="28">
        <f t="shared" si="42"/>
        <v>180</v>
      </c>
      <c r="T92" s="30">
        <f t="shared" si="55"/>
        <v>0.1039671682626539</v>
      </c>
      <c r="U92" s="30">
        <f t="shared" si="56"/>
        <v>0.1271393643031785</v>
      </c>
      <c r="V92" s="59">
        <f t="shared" si="57"/>
        <v>0.11620400258231117</v>
      </c>
      <c r="W92" s="40">
        <v>37</v>
      </c>
      <c r="X92" s="40">
        <v>43</v>
      </c>
      <c r="Y92" s="40">
        <f t="shared" si="45"/>
        <v>80</v>
      </c>
      <c r="Z92" s="43">
        <f t="shared" si="46"/>
        <v>0.0506155950752394</v>
      </c>
      <c r="AA92" s="43">
        <f t="shared" si="46"/>
        <v>0.05256723716381418</v>
      </c>
      <c r="AB92" s="43">
        <f t="shared" si="46"/>
        <v>0.051646223369916075</v>
      </c>
    </row>
    <row r="93" spans="1:28" s="7" customFormat="1" ht="28.5" customHeight="1">
      <c r="A93" s="14" t="s">
        <v>73</v>
      </c>
      <c r="B93" s="15">
        <f t="shared" si="64"/>
        <v>450</v>
      </c>
      <c r="C93" s="15">
        <f t="shared" si="64"/>
        <v>441</v>
      </c>
      <c r="D93" s="16">
        <f t="shared" si="63"/>
        <v>891</v>
      </c>
      <c r="E93" s="16">
        <v>56</v>
      </c>
      <c r="F93" s="16">
        <v>69</v>
      </c>
      <c r="G93" s="16">
        <f t="shared" si="40"/>
        <v>125</v>
      </c>
      <c r="H93" s="17">
        <f t="shared" si="50"/>
        <v>0.12444444444444444</v>
      </c>
      <c r="I93" s="17">
        <f t="shared" si="51"/>
        <v>0.1564625850340136</v>
      </c>
      <c r="J93" s="17">
        <f t="shared" si="52"/>
        <v>0.14029180695847362</v>
      </c>
      <c r="K93" s="16">
        <v>365</v>
      </c>
      <c r="L93" s="16">
        <v>335</v>
      </c>
      <c r="M93" s="16">
        <f t="shared" si="41"/>
        <v>700</v>
      </c>
      <c r="N93" s="17">
        <f t="shared" si="53"/>
        <v>0.8111111111111111</v>
      </c>
      <c r="O93" s="17">
        <f t="shared" si="54"/>
        <v>0.7596371882086168</v>
      </c>
      <c r="P93" s="17">
        <f t="shared" si="62"/>
        <v>0.7856341189674523</v>
      </c>
      <c r="Q93" s="16">
        <v>29</v>
      </c>
      <c r="R93" s="16">
        <v>37</v>
      </c>
      <c r="S93" s="16">
        <f t="shared" si="42"/>
        <v>66</v>
      </c>
      <c r="T93" s="17">
        <f t="shared" si="55"/>
        <v>0.06444444444444444</v>
      </c>
      <c r="U93" s="17">
        <f t="shared" si="56"/>
        <v>0.08390022675736962</v>
      </c>
      <c r="V93" s="56">
        <f t="shared" si="57"/>
        <v>0.07407407407407407</v>
      </c>
      <c r="W93" s="14">
        <v>7</v>
      </c>
      <c r="X93" s="14">
        <v>15</v>
      </c>
      <c r="Y93" s="14">
        <f t="shared" si="45"/>
        <v>22</v>
      </c>
      <c r="Z93" s="17">
        <f t="shared" si="46"/>
        <v>0.015555555555555555</v>
      </c>
      <c r="AA93" s="17">
        <f t="shared" si="46"/>
        <v>0.034013605442176874</v>
      </c>
      <c r="AB93" s="17">
        <f t="shared" si="46"/>
        <v>0.024691358024691357</v>
      </c>
    </row>
    <row r="94" spans="1:28" s="7" customFormat="1" ht="28.5" customHeight="1">
      <c r="A94" s="31" t="s">
        <v>74</v>
      </c>
      <c r="B94" s="23">
        <f t="shared" si="64"/>
        <v>1727</v>
      </c>
      <c r="C94" s="23">
        <f t="shared" si="64"/>
        <v>1664</v>
      </c>
      <c r="D94" s="24">
        <f t="shared" si="63"/>
        <v>3391</v>
      </c>
      <c r="E94" s="24">
        <v>276</v>
      </c>
      <c r="F94" s="24">
        <v>296</v>
      </c>
      <c r="G94" s="24">
        <f t="shared" si="40"/>
        <v>572</v>
      </c>
      <c r="H94" s="32">
        <f t="shared" si="50"/>
        <v>0.15981470758540822</v>
      </c>
      <c r="I94" s="32">
        <f t="shared" si="51"/>
        <v>0.1778846153846154</v>
      </c>
      <c r="J94" s="32">
        <f t="shared" si="52"/>
        <v>0.1686818047773518</v>
      </c>
      <c r="K94" s="24">
        <v>1347</v>
      </c>
      <c r="L94" s="24">
        <v>1196</v>
      </c>
      <c r="M94" s="20">
        <f t="shared" si="41"/>
        <v>2543</v>
      </c>
      <c r="N94" s="32">
        <f t="shared" si="53"/>
        <v>0.779965257672264</v>
      </c>
      <c r="O94" s="32">
        <f t="shared" si="54"/>
        <v>0.71875</v>
      </c>
      <c r="P94" s="32">
        <f t="shared" si="62"/>
        <v>0.7499262754349749</v>
      </c>
      <c r="Q94" s="24">
        <v>104</v>
      </c>
      <c r="R94" s="24">
        <v>172</v>
      </c>
      <c r="S94" s="24">
        <f t="shared" si="42"/>
        <v>276</v>
      </c>
      <c r="T94" s="32">
        <f t="shared" si="55"/>
        <v>0.06022003474232773</v>
      </c>
      <c r="U94" s="32">
        <f t="shared" si="56"/>
        <v>0.10336538461538461</v>
      </c>
      <c r="V94" s="60">
        <f t="shared" si="57"/>
        <v>0.08139191978767325</v>
      </c>
      <c r="W94" s="35">
        <v>31</v>
      </c>
      <c r="X94" s="35">
        <v>77</v>
      </c>
      <c r="Y94" s="35">
        <f t="shared" si="45"/>
        <v>108</v>
      </c>
      <c r="Z94" s="38">
        <f t="shared" si="46"/>
        <v>0.01795020266357846</v>
      </c>
      <c r="AA94" s="38">
        <f t="shared" si="46"/>
        <v>0.046274038461538464</v>
      </c>
      <c r="AB94" s="38">
        <f t="shared" si="46"/>
        <v>0.03184901209082867</v>
      </c>
    </row>
    <row r="95" spans="1:28" s="7" customFormat="1" ht="28.5" customHeight="1">
      <c r="A95" s="22" t="s">
        <v>75</v>
      </c>
      <c r="B95" s="34">
        <f>B92+B93+B94</f>
        <v>2908</v>
      </c>
      <c r="C95" s="34">
        <f>C92+C93+C94</f>
        <v>2923</v>
      </c>
      <c r="D95" s="24">
        <f t="shared" si="63"/>
        <v>5831</v>
      </c>
      <c r="E95" s="34">
        <f>E92+E93+E94</f>
        <v>448</v>
      </c>
      <c r="F95" s="34">
        <f>F92+F93+F94</f>
        <v>501</v>
      </c>
      <c r="G95" s="24">
        <f t="shared" si="40"/>
        <v>949</v>
      </c>
      <c r="H95" s="25">
        <f t="shared" si="50"/>
        <v>0.15405777166437415</v>
      </c>
      <c r="I95" s="25">
        <f t="shared" si="51"/>
        <v>0.17139924734861445</v>
      </c>
      <c r="J95" s="25">
        <f t="shared" si="52"/>
        <v>0.1627508146115589</v>
      </c>
      <c r="K95" s="34">
        <f>K92+K93+K94</f>
        <v>2251</v>
      </c>
      <c r="L95" s="34">
        <f>L92+L93+L94</f>
        <v>2109</v>
      </c>
      <c r="M95" s="24">
        <f t="shared" si="41"/>
        <v>4360</v>
      </c>
      <c r="N95" s="25">
        <f t="shared" si="53"/>
        <v>0.7740715268225584</v>
      </c>
      <c r="O95" s="25">
        <f t="shared" si="54"/>
        <v>0.7215189873417721</v>
      </c>
      <c r="P95" s="25">
        <f t="shared" si="62"/>
        <v>0.7477276624935688</v>
      </c>
      <c r="Q95" s="34">
        <f>Q92+Q93+Q94</f>
        <v>209</v>
      </c>
      <c r="R95" s="34">
        <f>R92+R93+R94</f>
        <v>313</v>
      </c>
      <c r="S95" s="24">
        <f t="shared" si="42"/>
        <v>522</v>
      </c>
      <c r="T95" s="25">
        <f t="shared" si="55"/>
        <v>0.0718707015130674</v>
      </c>
      <c r="U95" s="25">
        <f t="shared" si="56"/>
        <v>0.10708176530961341</v>
      </c>
      <c r="V95" s="58">
        <f t="shared" si="57"/>
        <v>0.08952152289487224</v>
      </c>
      <c r="W95" s="22">
        <f>W92+W93+W94</f>
        <v>75</v>
      </c>
      <c r="X95" s="22">
        <f>X92+X93+X94</f>
        <v>135</v>
      </c>
      <c r="Y95" s="22">
        <f t="shared" si="45"/>
        <v>210</v>
      </c>
      <c r="Z95" s="25">
        <f t="shared" si="46"/>
        <v>0.02579092159559835</v>
      </c>
      <c r="AA95" s="25">
        <f t="shared" si="46"/>
        <v>0.046185425932261374</v>
      </c>
      <c r="AB95" s="25">
        <f t="shared" si="46"/>
        <v>0.03601440576230492</v>
      </c>
    </row>
    <row r="96" spans="1:28" s="7" customFormat="1" ht="28.5" customHeight="1">
      <c r="A96" s="26" t="s">
        <v>76</v>
      </c>
      <c r="B96" s="27">
        <f aca="true" t="shared" si="65" ref="B96:C99">E96+K96+Q96</f>
        <v>774</v>
      </c>
      <c r="C96" s="27">
        <f t="shared" si="65"/>
        <v>688</v>
      </c>
      <c r="D96" s="28">
        <f t="shared" si="63"/>
        <v>1462</v>
      </c>
      <c r="E96" s="29">
        <v>92</v>
      </c>
      <c r="F96" s="29">
        <v>60</v>
      </c>
      <c r="G96" s="28">
        <f t="shared" si="40"/>
        <v>152</v>
      </c>
      <c r="H96" s="30">
        <f t="shared" si="50"/>
        <v>0.11886304909560723</v>
      </c>
      <c r="I96" s="30">
        <f t="shared" si="51"/>
        <v>0.0872093023255814</v>
      </c>
      <c r="J96" s="30">
        <f t="shared" si="52"/>
        <v>0.1039671682626539</v>
      </c>
      <c r="K96" s="29">
        <v>556</v>
      </c>
      <c r="L96" s="29">
        <v>474</v>
      </c>
      <c r="M96" s="28">
        <f t="shared" si="41"/>
        <v>1030</v>
      </c>
      <c r="N96" s="30">
        <f t="shared" si="53"/>
        <v>0.7183462532299741</v>
      </c>
      <c r="O96" s="30">
        <f t="shared" si="54"/>
        <v>0.688953488372093</v>
      </c>
      <c r="P96" s="30">
        <f t="shared" si="62"/>
        <v>0.7045143638850889</v>
      </c>
      <c r="Q96" s="29">
        <v>126</v>
      </c>
      <c r="R96" s="29">
        <v>154</v>
      </c>
      <c r="S96" s="28">
        <f t="shared" si="42"/>
        <v>280</v>
      </c>
      <c r="T96" s="30">
        <f t="shared" si="55"/>
        <v>0.16279069767441862</v>
      </c>
      <c r="U96" s="30">
        <f t="shared" si="56"/>
        <v>0.2238372093023256</v>
      </c>
      <c r="V96" s="59">
        <f t="shared" si="57"/>
        <v>0.19151846785225718</v>
      </c>
      <c r="W96" s="40">
        <v>60</v>
      </c>
      <c r="X96" s="40">
        <v>79</v>
      </c>
      <c r="Y96" s="40">
        <f t="shared" si="45"/>
        <v>139</v>
      </c>
      <c r="Z96" s="43">
        <f t="shared" si="46"/>
        <v>0.07751937984496124</v>
      </c>
      <c r="AA96" s="43">
        <f t="shared" si="46"/>
        <v>0.11482558139534883</v>
      </c>
      <c r="AB96" s="43">
        <f t="shared" si="46"/>
        <v>0.09507523939808482</v>
      </c>
    </row>
    <row r="97" spans="1:28" s="7" customFormat="1" ht="28.5" customHeight="1">
      <c r="A97" s="14" t="s">
        <v>77</v>
      </c>
      <c r="B97" s="15">
        <f t="shared" si="65"/>
        <v>1950</v>
      </c>
      <c r="C97" s="15">
        <f t="shared" si="65"/>
        <v>1940</v>
      </c>
      <c r="D97" s="16">
        <f t="shared" si="63"/>
        <v>3890</v>
      </c>
      <c r="E97" s="16">
        <v>356</v>
      </c>
      <c r="F97" s="16">
        <v>343</v>
      </c>
      <c r="G97" s="16">
        <f t="shared" si="40"/>
        <v>699</v>
      </c>
      <c r="H97" s="17">
        <f t="shared" si="50"/>
        <v>0.18256410256410258</v>
      </c>
      <c r="I97" s="17">
        <f t="shared" si="51"/>
        <v>0.17680412371134022</v>
      </c>
      <c r="J97" s="17">
        <f t="shared" si="52"/>
        <v>0.17969151670951156</v>
      </c>
      <c r="K97" s="16">
        <v>1240</v>
      </c>
      <c r="L97" s="16">
        <v>1201</v>
      </c>
      <c r="M97" s="16">
        <f t="shared" si="41"/>
        <v>2441</v>
      </c>
      <c r="N97" s="17">
        <f t="shared" si="53"/>
        <v>0.6358974358974359</v>
      </c>
      <c r="O97" s="17">
        <f t="shared" si="54"/>
        <v>0.6190721649484536</v>
      </c>
      <c r="P97" s="17">
        <f t="shared" si="62"/>
        <v>0.6275064267352185</v>
      </c>
      <c r="Q97" s="16">
        <v>354</v>
      </c>
      <c r="R97" s="16">
        <v>396</v>
      </c>
      <c r="S97" s="16">
        <f t="shared" si="42"/>
        <v>750</v>
      </c>
      <c r="T97" s="17">
        <f t="shared" si="55"/>
        <v>0.18153846153846154</v>
      </c>
      <c r="U97" s="17">
        <f t="shared" si="56"/>
        <v>0.20412371134020618</v>
      </c>
      <c r="V97" s="56">
        <f t="shared" si="57"/>
        <v>0.1928020565552699</v>
      </c>
      <c r="W97" s="14">
        <v>166</v>
      </c>
      <c r="X97" s="14">
        <v>175</v>
      </c>
      <c r="Y97" s="14">
        <f t="shared" si="45"/>
        <v>341</v>
      </c>
      <c r="Z97" s="17">
        <f t="shared" si="46"/>
        <v>0.08512820512820513</v>
      </c>
      <c r="AA97" s="17">
        <f t="shared" si="46"/>
        <v>0.09020618556701031</v>
      </c>
      <c r="AB97" s="17">
        <f t="shared" si="46"/>
        <v>0.08766066838046273</v>
      </c>
    </row>
    <row r="98" spans="1:28" s="7" customFormat="1" ht="28.5" customHeight="1">
      <c r="A98" s="14" t="s">
        <v>78</v>
      </c>
      <c r="B98" s="15">
        <f t="shared" si="65"/>
        <v>1099</v>
      </c>
      <c r="C98" s="15">
        <f t="shared" si="65"/>
        <v>1063</v>
      </c>
      <c r="D98" s="16">
        <f t="shared" si="63"/>
        <v>2162</v>
      </c>
      <c r="E98" s="16">
        <v>162</v>
      </c>
      <c r="F98" s="16">
        <v>127</v>
      </c>
      <c r="G98" s="16">
        <f t="shared" si="40"/>
        <v>289</v>
      </c>
      <c r="H98" s="17">
        <f t="shared" si="50"/>
        <v>0.14740673339399454</v>
      </c>
      <c r="I98" s="17">
        <f t="shared" si="51"/>
        <v>0.11947318908748825</v>
      </c>
      <c r="J98" s="17">
        <f t="shared" si="52"/>
        <v>0.13367252543940797</v>
      </c>
      <c r="K98" s="16">
        <v>714</v>
      </c>
      <c r="L98" s="16">
        <v>670</v>
      </c>
      <c r="M98" s="16">
        <f t="shared" si="41"/>
        <v>1384</v>
      </c>
      <c r="N98" s="17">
        <f t="shared" si="53"/>
        <v>0.6496815286624203</v>
      </c>
      <c r="O98" s="17">
        <f t="shared" si="54"/>
        <v>0.6302916274694261</v>
      </c>
      <c r="P98" s="17">
        <f t="shared" si="62"/>
        <v>0.6401480111008325</v>
      </c>
      <c r="Q98" s="16">
        <v>223</v>
      </c>
      <c r="R98" s="16">
        <v>266</v>
      </c>
      <c r="S98" s="16">
        <f t="shared" si="42"/>
        <v>489</v>
      </c>
      <c r="T98" s="17">
        <f t="shared" si="55"/>
        <v>0.20291173794358508</v>
      </c>
      <c r="U98" s="17">
        <f t="shared" si="56"/>
        <v>0.2502351834430856</v>
      </c>
      <c r="V98" s="56">
        <f t="shared" si="57"/>
        <v>0.22617946345975948</v>
      </c>
      <c r="W98" s="14">
        <v>97</v>
      </c>
      <c r="X98" s="14">
        <v>127</v>
      </c>
      <c r="Y98" s="14">
        <f t="shared" si="45"/>
        <v>224</v>
      </c>
      <c r="Z98" s="17">
        <f t="shared" si="46"/>
        <v>0.08826205641492266</v>
      </c>
      <c r="AA98" s="17">
        <f t="shared" si="46"/>
        <v>0.11947318908748825</v>
      </c>
      <c r="AB98" s="17">
        <f t="shared" si="46"/>
        <v>0.1036077705827937</v>
      </c>
    </row>
    <row r="99" spans="1:28" s="7" customFormat="1" ht="28.5" customHeight="1">
      <c r="A99" s="31" t="s">
        <v>79</v>
      </c>
      <c r="B99" s="23">
        <f t="shared" si="65"/>
        <v>849</v>
      </c>
      <c r="C99" s="23">
        <f t="shared" si="65"/>
        <v>862</v>
      </c>
      <c r="D99" s="24">
        <f t="shared" si="63"/>
        <v>1711</v>
      </c>
      <c r="E99" s="24">
        <v>190</v>
      </c>
      <c r="F99" s="24">
        <v>165</v>
      </c>
      <c r="G99" s="24">
        <f t="shared" si="40"/>
        <v>355</v>
      </c>
      <c r="H99" s="32">
        <f t="shared" si="50"/>
        <v>0.22379269729093051</v>
      </c>
      <c r="I99" s="32">
        <f t="shared" si="51"/>
        <v>0.191415313225058</v>
      </c>
      <c r="J99" s="32">
        <f t="shared" si="52"/>
        <v>0.2074810052600818</v>
      </c>
      <c r="K99" s="24">
        <v>540</v>
      </c>
      <c r="L99" s="24">
        <v>558</v>
      </c>
      <c r="M99" s="24">
        <f t="shared" si="41"/>
        <v>1098</v>
      </c>
      <c r="N99" s="32">
        <f t="shared" si="53"/>
        <v>0.6360424028268551</v>
      </c>
      <c r="O99" s="32">
        <f t="shared" si="54"/>
        <v>0.6473317865429234</v>
      </c>
      <c r="P99" s="32">
        <f t="shared" si="62"/>
        <v>0.6417299824663939</v>
      </c>
      <c r="Q99" s="24">
        <v>119</v>
      </c>
      <c r="R99" s="24">
        <v>139</v>
      </c>
      <c r="S99" s="24">
        <f t="shared" si="42"/>
        <v>258</v>
      </c>
      <c r="T99" s="32">
        <f t="shared" si="55"/>
        <v>0.14016489988221437</v>
      </c>
      <c r="U99" s="32">
        <f t="shared" si="56"/>
        <v>0.16125290023201855</v>
      </c>
      <c r="V99" s="60">
        <f t="shared" si="57"/>
        <v>0.15078901227352426</v>
      </c>
      <c r="W99" s="35">
        <v>38</v>
      </c>
      <c r="X99" s="35">
        <v>50</v>
      </c>
      <c r="Y99" s="35">
        <f t="shared" si="45"/>
        <v>88</v>
      </c>
      <c r="Z99" s="38">
        <f t="shared" si="46"/>
        <v>0.0447585394581861</v>
      </c>
      <c r="AA99" s="38">
        <f t="shared" si="46"/>
        <v>0.058004640371229696</v>
      </c>
      <c r="AB99" s="38">
        <f t="shared" si="46"/>
        <v>0.05143191116306254</v>
      </c>
    </row>
    <row r="100" spans="1:28" s="7" customFormat="1" ht="28.5" customHeight="1">
      <c r="A100" s="22" t="s">
        <v>107</v>
      </c>
      <c r="B100" s="34">
        <f>B96+B97+B98+B99</f>
        <v>4672</v>
      </c>
      <c r="C100" s="34">
        <f>C96+C97+C98+C99</f>
        <v>4553</v>
      </c>
      <c r="D100" s="24">
        <f t="shared" si="63"/>
        <v>9225</v>
      </c>
      <c r="E100" s="34">
        <f>E96+E97+E98+E99</f>
        <v>800</v>
      </c>
      <c r="F100" s="34">
        <f>F96+F97+F98+F99</f>
        <v>695</v>
      </c>
      <c r="G100" s="24">
        <f t="shared" si="40"/>
        <v>1495</v>
      </c>
      <c r="H100" s="25">
        <f t="shared" si="50"/>
        <v>0.17123287671232876</v>
      </c>
      <c r="I100" s="25">
        <f t="shared" si="51"/>
        <v>0.15264660663298923</v>
      </c>
      <c r="J100" s="25">
        <f t="shared" si="52"/>
        <v>0.16205962059620596</v>
      </c>
      <c r="K100" s="34">
        <f>K96+K97+K98+K99</f>
        <v>3050</v>
      </c>
      <c r="L100" s="34">
        <f>L96+L97+L98+L99</f>
        <v>2903</v>
      </c>
      <c r="M100" s="24">
        <f t="shared" si="41"/>
        <v>5953</v>
      </c>
      <c r="N100" s="25">
        <f t="shared" si="53"/>
        <v>0.6528253424657534</v>
      </c>
      <c r="O100" s="25">
        <f t="shared" si="54"/>
        <v>0.6376015813749176</v>
      </c>
      <c r="P100" s="25">
        <f t="shared" si="62"/>
        <v>0.6453116531165312</v>
      </c>
      <c r="Q100" s="34">
        <f>Q96+Q97+Q98+Q99</f>
        <v>822</v>
      </c>
      <c r="R100" s="34">
        <f>R96+R97+R98+R99</f>
        <v>955</v>
      </c>
      <c r="S100" s="24">
        <f t="shared" si="42"/>
        <v>1777</v>
      </c>
      <c r="T100" s="25">
        <f t="shared" si="55"/>
        <v>0.1759417808219178</v>
      </c>
      <c r="U100" s="25">
        <f t="shared" si="56"/>
        <v>0.2097518119920931</v>
      </c>
      <c r="V100" s="58">
        <f t="shared" si="57"/>
        <v>0.19262872628726288</v>
      </c>
      <c r="W100" s="22">
        <f>W96+W97+W98+W99</f>
        <v>361</v>
      </c>
      <c r="X100" s="22">
        <f>X96+X97+X98+X99</f>
        <v>431</v>
      </c>
      <c r="Y100" s="22">
        <f t="shared" si="45"/>
        <v>792</v>
      </c>
      <c r="Z100" s="25">
        <f t="shared" si="46"/>
        <v>0.07726883561643835</v>
      </c>
      <c r="AA100" s="25">
        <f t="shared" si="46"/>
        <v>0.09466285965297606</v>
      </c>
      <c r="AB100" s="25">
        <f t="shared" si="46"/>
        <v>0.08585365853658537</v>
      </c>
    </row>
    <row r="101" spans="1:28" s="7" customFormat="1" ht="28.5" customHeight="1">
      <c r="A101" s="26" t="s">
        <v>80</v>
      </c>
      <c r="B101" s="27">
        <f aca="true" t="shared" si="66" ref="B101:C104">E101+K101+Q101</f>
        <v>1878</v>
      </c>
      <c r="C101" s="27">
        <f t="shared" si="66"/>
        <v>1759</v>
      </c>
      <c r="D101" s="28">
        <f t="shared" si="63"/>
        <v>3637</v>
      </c>
      <c r="E101" s="29">
        <v>190</v>
      </c>
      <c r="F101" s="29">
        <v>211</v>
      </c>
      <c r="G101" s="28">
        <f t="shared" si="40"/>
        <v>401</v>
      </c>
      <c r="H101" s="30">
        <f t="shared" si="50"/>
        <v>0.10117145899893504</v>
      </c>
      <c r="I101" s="30">
        <f t="shared" si="51"/>
        <v>0.11995451961341672</v>
      </c>
      <c r="J101" s="30">
        <f t="shared" si="52"/>
        <v>0.11025570525158097</v>
      </c>
      <c r="K101" s="29">
        <v>1306</v>
      </c>
      <c r="L101" s="29">
        <v>1139</v>
      </c>
      <c r="M101" s="28">
        <f t="shared" si="41"/>
        <v>2445</v>
      </c>
      <c r="N101" s="30">
        <f t="shared" si="53"/>
        <v>0.6954206602768903</v>
      </c>
      <c r="O101" s="30">
        <f t="shared" si="54"/>
        <v>0.6475270039795338</v>
      </c>
      <c r="P101" s="30">
        <f t="shared" si="62"/>
        <v>0.6722573549628815</v>
      </c>
      <c r="Q101" s="29">
        <v>382</v>
      </c>
      <c r="R101" s="29">
        <v>409</v>
      </c>
      <c r="S101" s="28">
        <f t="shared" si="42"/>
        <v>791</v>
      </c>
      <c r="T101" s="30">
        <f t="shared" si="55"/>
        <v>0.20340788072417465</v>
      </c>
      <c r="U101" s="30">
        <f t="shared" si="56"/>
        <v>0.23251847640704945</v>
      </c>
      <c r="V101" s="59">
        <f t="shared" si="57"/>
        <v>0.21748693978553754</v>
      </c>
      <c r="W101" s="40">
        <v>149</v>
      </c>
      <c r="X101" s="40">
        <v>166</v>
      </c>
      <c r="Y101" s="40">
        <f t="shared" si="45"/>
        <v>315</v>
      </c>
      <c r="Z101" s="43">
        <f t="shared" si="46"/>
        <v>0.07933972310969116</v>
      </c>
      <c r="AA101" s="43">
        <f t="shared" si="46"/>
        <v>0.09437180216031836</v>
      </c>
      <c r="AB101" s="43">
        <f t="shared" si="46"/>
        <v>0.08660984327742645</v>
      </c>
    </row>
    <row r="102" spans="1:28" s="7" customFormat="1" ht="28.5" customHeight="1">
      <c r="A102" s="14" t="s">
        <v>81</v>
      </c>
      <c r="B102" s="15">
        <f t="shared" si="66"/>
        <v>1131</v>
      </c>
      <c r="C102" s="15">
        <f t="shared" si="66"/>
        <v>1009</v>
      </c>
      <c r="D102" s="16">
        <f t="shared" si="63"/>
        <v>2140</v>
      </c>
      <c r="E102" s="16">
        <v>144</v>
      </c>
      <c r="F102" s="16">
        <v>131</v>
      </c>
      <c r="G102" s="16">
        <f t="shared" si="40"/>
        <v>275</v>
      </c>
      <c r="H102" s="17">
        <f t="shared" si="50"/>
        <v>0.1273209549071618</v>
      </c>
      <c r="I102" s="17">
        <f t="shared" si="51"/>
        <v>0.12983151635282458</v>
      </c>
      <c r="J102" s="17">
        <f t="shared" si="52"/>
        <v>0.12850467289719625</v>
      </c>
      <c r="K102" s="16">
        <v>777</v>
      </c>
      <c r="L102" s="16">
        <v>640</v>
      </c>
      <c r="M102" s="16">
        <f t="shared" si="41"/>
        <v>1417</v>
      </c>
      <c r="N102" s="17">
        <f t="shared" si="53"/>
        <v>0.6870026525198939</v>
      </c>
      <c r="O102" s="17">
        <f t="shared" si="54"/>
        <v>0.6342913776015857</v>
      </c>
      <c r="P102" s="17">
        <f t="shared" si="62"/>
        <v>0.6621495327102803</v>
      </c>
      <c r="Q102" s="16">
        <v>210</v>
      </c>
      <c r="R102" s="16">
        <v>238</v>
      </c>
      <c r="S102" s="16">
        <f t="shared" si="42"/>
        <v>448</v>
      </c>
      <c r="T102" s="17">
        <f t="shared" si="55"/>
        <v>0.1856763925729443</v>
      </c>
      <c r="U102" s="17">
        <f t="shared" si="56"/>
        <v>0.2358771060455897</v>
      </c>
      <c r="V102" s="56">
        <f t="shared" si="57"/>
        <v>0.20934579439252338</v>
      </c>
      <c r="W102" s="14">
        <v>90</v>
      </c>
      <c r="X102" s="14">
        <v>108</v>
      </c>
      <c r="Y102" s="14">
        <f t="shared" si="45"/>
        <v>198</v>
      </c>
      <c r="Z102" s="17">
        <f t="shared" si="46"/>
        <v>0.07957559681697612</v>
      </c>
      <c r="AA102" s="17">
        <f t="shared" si="46"/>
        <v>0.10703666997026759</v>
      </c>
      <c r="AB102" s="17">
        <f t="shared" si="46"/>
        <v>0.09252336448598131</v>
      </c>
    </row>
    <row r="103" spans="1:28" s="7" customFormat="1" ht="28.5" customHeight="1">
      <c r="A103" s="14" t="s">
        <v>82</v>
      </c>
      <c r="B103" s="15">
        <f t="shared" si="66"/>
        <v>941</v>
      </c>
      <c r="C103" s="15">
        <f t="shared" si="66"/>
        <v>978</v>
      </c>
      <c r="D103" s="16">
        <f t="shared" si="63"/>
        <v>1919</v>
      </c>
      <c r="E103" s="16">
        <v>117</v>
      </c>
      <c r="F103" s="16">
        <v>107</v>
      </c>
      <c r="G103" s="16">
        <f t="shared" si="40"/>
        <v>224</v>
      </c>
      <c r="H103" s="17">
        <f t="shared" si="50"/>
        <v>0.12433581296493093</v>
      </c>
      <c r="I103" s="17">
        <f t="shared" si="51"/>
        <v>0.10940695296523517</v>
      </c>
      <c r="J103" s="17">
        <f t="shared" si="52"/>
        <v>0.1167274622199062</v>
      </c>
      <c r="K103" s="16">
        <v>525</v>
      </c>
      <c r="L103" s="16">
        <v>562</v>
      </c>
      <c r="M103" s="16">
        <f t="shared" si="41"/>
        <v>1087</v>
      </c>
      <c r="N103" s="17">
        <f t="shared" si="53"/>
        <v>0.5579171094580234</v>
      </c>
      <c r="O103" s="17">
        <f t="shared" si="54"/>
        <v>0.5746421267893661</v>
      </c>
      <c r="P103" s="17">
        <f t="shared" si="62"/>
        <v>0.566440854611777</v>
      </c>
      <c r="Q103" s="16">
        <v>299</v>
      </c>
      <c r="R103" s="16">
        <v>309</v>
      </c>
      <c r="S103" s="16">
        <f t="shared" si="42"/>
        <v>608</v>
      </c>
      <c r="T103" s="17">
        <f t="shared" si="55"/>
        <v>0.3177470775770457</v>
      </c>
      <c r="U103" s="17">
        <f t="shared" si="56"/>
        <v>0.3159509202453988</v>
      </c>
      <c r="V103" s="56">
        <f t="shared" si="57"/>
        <v>0.31683168316831684</v>
      </c>
      <c r="W103" s="14">
        <v>83</v>
      </c>
      <c r="X103" s="14">
        <v>91</v>
      </c>
      <c r="Y103" s="14">
        <f t="shared" si="45"/>
        <v>174</v>
      </c>
      <c r="Z103" s="17">
        <f t="shared" si="46"/>
        <v>0.08820403825717323</v>
      </c>
      <c r="AA103" s="17">
        <f t="shared" si="46"/>
        <v>0.09304703476482618</v>
      </c>
      <c r="AB103" s="17">
        <f t="shared" si="46"/>
        <v>0.09067222511724857</v>
      </c>
    </row>
    <row r="104" spans="1:28" s="7" customFormat="1" ht="28.5" customHeight="1">
      <c r="A104" s="31" t="s">
        <v>83</v>
      </c>
      <c r="B104" s="23">
        <f t="shared" si="66"/>
        <v>229</v>
      </c>
      <c r="C104" s="23">
        <f t="shared" si="66"/>
        <v>240</v>
      </c>
      <c r="D104" s="24">
        <f t="shared" si="63"/>
        <v>469</v>
      </c>
      <c r="E104" s="24">
        <v>27</v>
      </c>
      <c r="F104" s="24">
        <v>28</v>
      </c>
      <c r="G104" s="24">
        <f t="shared" si="40"/>
        <v>55</v>
      </c>
      <c r="H104" s="32">
        <f t="shared" si="50"/>
        <v>0.11790393013100436</v>
      </c>
      <c r="I104" s="32">
        <f t="shared" si="51"/>
        <v>0.11666666666666667</v>
      </c>
      <c r="J104" s="32">
        <f t="shared" si="52"/>
        <v>0.11727078891257996</v>
      </c>
      <c r="K104" s="24">
        <v>140</v>
      </c>
      <c r="L104" s="24">
        <v>150</v>
      </c>
      <c r="M104" s="24">
        <f t="shared" si="41"/>
        <v>290</v>
      </c>
      <c r="N104" s="32">
        <f t="shared" si="53"/>
        <v>0.611353711790393</v>
      </c>
      <c r="O104" s="32">
        <f t="shared" si="54"/>
        <v>0.625</v>
      </c>
      <c r="P104" s="32">
        <f t="shared" si="62"/>
        <v>0.6183368869936035</v>
      </c>
      <c r="Q104" s="24">
        <v>62</v>
      </c>
      <c r="R104" s="24">
        <v>62</v>
      </c>
      <c r="S104" s="24">
        <f t="shared" si="42"/>
        <v>124</v>
      </c>
      <c r="T104" s="32">
        <f t="shared" si="55"/>
        <v>0.27074235807860264</v>
      </c>
      <c r="U104" s="32">
        <f t="shared" si="56"/>
        <v>0.25833333333333336</v>
      </c>
      <c r="V104" s="60">
        <f t="shared" si="57"/>
        <v>0.26439232409381663</v>
      </c>
      <c r="W104" s="35">
        <v>18</v>
      </c>
      <c r="X104" s="35">
        <v>21</v>
      </c>
      <c r="Y104" s="35">
        <f>W104+X104</f>
        <v>39</v>
      </c>
      <c r="Z104" s="38">
        <f t="shared" si="46"/>
        <v>0.07860262008733625</v>
      </c>
      <c r="AA104" s="38">
        <f t="shared" si="46"/>
        <v>0.0875</v>
      </c>
      <c r="AB104" s="38">
        <f t="shared" si="46"/>
        <v>0.08315565031982942</v>
      </c>
    </row>
    <row r="105" spans="1:28" s="7" customFormat="1" ht="28.5" customHeight="1">
      <c r="A105" s="22" t="s">
        <v>108</v>
      </c>
      <c r="B105" s="34">
        <f>B101+B102+B103+B104</f>
        <v>4179</v>
      </c>
      <c r="C105" s="34">
        <f>C101+C102+C103+C104</f>
        <v>3986</v>
      </c>
      <c r="D105" s="24">
        <f t="shared" si="63"/>
        <v>8165</v>
      </c>
      <c r="E105" s="34">
        <f>E101+E102+E103+E104</f>
        <v>478</v>
      </c>
      <c r="F105" s="34">
        <f>F101+F102+F103+F104</f>
        <v>477</v>
      </c>
      <c r="G105" s="24">
        <f t="shared" si="40"/>
        <v>955</v>
      </c>
      <c r="H105" s="25">
        <f t="shared" si="50"/>
        <v>0.11438143096434554</v>
      </c>
      <c r="I105" s="25">
        <f t="shared" si="51"/>
        <v>0.11966884094330156</v>
      </c>
      <c r="J105" s="25">
        <f t="shared" si="52"/>
        <v>0.11696264543784446</v>
      </c>
      <c r="K105" s="34">
        <f>K101+K102+K103+K104</f>
        <v>2748</v>
      </c>
      <c r="L105" s="34">
        <f>L101+L102+L103+L104</f>
        <v>2491</v>
      </c>
      <c r="M105" s="24">
        <f t="shared" si="41"/>
        <v>5239</v>
      </c>
      <c r="N105" s="25">
        <f t="shared" si="53"/>
        <v>0.6575735821966978</v>
      </c>
      <c r="O105" s="25">
        <f t="shared" si="54"/>
        <v>0.624937280481686</v>
      </c>
      <c r="P105" s="25">
        <f t="shared" si="62"/>
        <v>0.6416411512553583</v>
      </c>
      <c r="Q105" s="34">
        <f>Q101+Q102+Q103+Q104</f>
        <v>953</v>
      </c>
      <c r="R105" s="34">
        <f>R101+R102+R103+R104</f>
        <v>1018</v>
      </c>
      <c r="S105" s="24">
        <f t="shared" si="42"/>
        <v>1971</v>
      </c>
      <c r="T105" s="25">
        <f t="shared" si="55"/>
        <v>0.2280449868389567</v>
      </c>
      <c r="U105" s="25">
        <f t="shared" si="56"/>
        <v>0.25539387857501256</v>
      </c>
      <c r="V105" s="58">
        <f t="shared" si="57"/>
        <v>0.2413962033067973</v>
      </c>
      <c r="W105" s="22">
        <f>W101+W102+W103+W104</f>
        <v>340</v>
      </c>
      <c r="X105" s="22">
        <f>X101+X102+X103+X104</f>
        <v>386</v>
      </c>
      <c r="Y105" s="22">
        <f t="shared" si="45"/>
        <v>726</v>
      </c>
      <c r="Z105" s="25">
        <f t="shared" si="46"/>
        <v>0.08135917683656377</v>
      </c>
      <c r="AA105" s="25">
        <f t="shared" si="46"/>
        <v>0.09683893627696939</v>
      </c>
      <c r="AB105" s="25">
        <f t="shared" si="46"/>
        <v>0.08891610532761789</v>
      </c>
    </row>
    <row r="106" spans="1:28" s="7" customFormat="1" ht="28.5" customHeight="1">
      <c r="A106" s="26" t="s">
        <v>84</v>
      </c>
      <c r="B106" s="27">
        <f aca="true" t="shared" si="67" ref="B106:B115">E106+K106+Q106</f>
        <v>666</v>
      </c>
      <c r="C106" s="27">
        <f aca="true" t="shared" si="68" ref="C106:C115">F106+L106+R106</f>
        <v>607</v>
      </c>
      <c r="D106" s="28">
        <f aca="true" t="shared" si="69" ref="D106:D116">B106+C106</f>
        <v>1273</v>
      </c>
      <c r="E106" s="29">
        <v>81</v>
      </c>
      <c r="F106" s="29">
        <v>105</v>
      </c>
      <c r="G106" s="28">
        <f t="shared" si="40"/>
        <v>186</v>
      </c>
      <c r="H106" s="30">
        <f aca="true" t="shared" si="70" ref="H106:H116">E106/B106</f>
        <v>0.12162162162162163</v>
      </c>
      <c r="I106" s="30">
        <f aca="true" t="shared" si="71" ref="I106:I116">F106/C106</f>
        <v>0.17298187808896212</v>
      </c>
      <c r="J106" s="30">
        <f aca="true" t="shared" si="72" ref="J106:J116">G106/D106</f>
        <v>0.14611154752553024</v>
      </c>
      <c r="K106" s="29">
        <v>461</v>
      </c>
      <c r="L106" s="29">
        <v>358</v>
      </c>
      <c r="M106" s="28">
        <f t="shared" si="41"/>
        <v>819</v>
      </c>
      <c r="N106" s="30">
        <f aca="true" t="shared" si="73" ref="N106:N115">K106/B106</f>
        <v>0.6921921921921922</v>
      </c>
      <c r="O106" s="30">
        <f aca="true" t="shared" si="74" ref="O106:O115">L106/C106</f>
        <v>0.5897858319604613</v>
      </c>
      <c r="P106" s="30">
        <f aca="true" t="shared" si="75" ref="P106:P115">M106/D106</f>
        <v>0.6433621366849961</v>
      </c>
      <c r="Q106" s="29">
        <v>124</v>
      </c>
      <c r="R106" s="29">
        <v>144</v>
      </c>
      <c r="S106" s="28">
        <f t="shared" si="42"/>
        <v>268</v>
      </c>
      <c r="T106" s="30">
        <f aca="true" t="shared" si="76" ref="T106:T115">Q106/B106</f>
        <v>0.18618618618618618</v>
      </c>
      <c r="U106" s="30">
        <f aca="true" t="shared" si="77" ref="U106:U115">R106/C106</f>
        <v>0.2372322899505766</v>
      </c>
      <c r="V106" s="59">
        <f aca="true" t="shared" si="78" ref="V106:V115">S106/D106</f>
        <v>0.21052631578947367</v>
      </c>
      <c r="W106" s="40">
        <v>36</v>
      </c>
      <c r="X106" s="40">
        <v>58</v>
      </c>
      <c r="Y106" s="40">
        <f t="shared" si="45"/>
        <v>94</v>
      </c>
      <c r="Z106" s="43">
        <f t="shared" si="46"/>
        <v>0.05405405405405406</v>
      </c>
      <c r="AA106" s="43">
        <f t="shared" si="46"/>
        <v>0.09555189456342669</v>
      </c>
      <c r="AB106" s="43">
        <f t="shared" si="46"/>
        <v>0.07384131971720345</v>
      </c>
    </row>
    <row r="107" spans="1:28" s="7" customFormat="1" ht="28.5" customHeight="1">
      <c r="A107" s="14" t="s">
        <v>85</v>
      </c>
      <c r="B107" s="15">
        <f t="shared" si="67"/>
        <v>420</v>
      </c>
      <c r="C107" s="15">
        <f t="shared" si="68"/>
        <v>402</v>
      </c>
      <c r="D107" s="16">
        <f t="shared" si="69"/>
        <v>822</v>
      </c>
      <c r="E107" s="16">
        <v>66</v>
      </c>
      <c r="F107" s="16">
        <v>59</v>
      </c>
      <c r="G107" s="16">
        <f t="shared" si="40"/>
        <v>125</v>
      </c>
      <c r="H107" s="17">
        <f t="shared" si="70"/>
        <v>0.15714285714285714</v>
      </c>
      <c r="I107" s="17">
        <f t="shared" si="71"/>
        <v>0.14676616915422885</v>
      </c>
      <c r="J107" s="17">
        <f t="shared" si="72"/>
        <v>0.15206812652068127</v>
      </c>
      <c r="K107" s="16">
        <v>272</v>
      </c>
      <c r="L107" s="16">
        <v>252</v>
      </c>
      <c r="M107" s="16">
        <f t="shared" si="41"/>
        <v>524</v>
      </c>
      <c r="N107" s="17">
        <f t="shared" si="73"/>
        <v>0.6476190476190476</v>
      </c>
      <c r="O107" s="17">
        <f t="shared" si="74"/>
        <v>0.6268656716417911</v>
      </c>
      <c r="P107" s="17">
        <f t="shared" si="75"/>
        <v>0.6374695863746959</v>
      </c>
      <c r="Q107" s="16">
        <v>82</v>
      </c>
      <c r="R107" s="16">
        <v>91</v>
      </c>
      <c r="S107" s="16">
        <f t="shared" si="42"/>
        <v>173</v>
      </c>
      <c r="T107" s="17">
        <f t="shared" si="76"/>
        <v>0.19523809523809524</v>
      </c>
      <c r="U107" s="17">
        <f t="shared" si="77"/>
        <v>0.2263681592039801</v>
      </c>
      <c r="V107" s="56">
        <f t="shared" si="78"/>
        <v>0.21046228710462286</v>
      </c>
      <c r="W107" s="14">
        <v>17</v>
      </c>
      <c r="X107" s="14">
        <v>31</v>
      </c>
      <c r="Y107" s="14">
        <f t="shared" si="45"/>
        <v>48</v>
      </c>
      <c r="Z107" s="17">
        <f t="shared" si="46"/>
        <v>0.04047619047619048</v>
      </c>
      <c r="AA107" s="17">
        <f t="shared" si="46"/>
        <v>0.07711442786069651</v>
      </c>
      <c r="AB107" s="17">
        <f t="shared" si="46"/>
        <v>0.058394160583941604</v>
      </c>
    </row>
    <row r="108" spans="1:28" s="7" customFormat="1" ht="28.5" customHeight="1">
      <c r="A108" s="14" t="s">
        <v>86</v>
      </c>
      <c r="B108" s="15">
        <f t="shared" si="67"/>
        <v>639</v>
      </c>
      <c r="C108" s="15">
        <f t="shared" si="68"/>
        <v>679</v>
      </c>
      <c r="D108" s="16">
        <f t="shared" si="69"/>
        <v>1318</v>
      </c>
      <c r="E108" s="16">
        <v>61</v>
      </c>
      <c r="F108" s="16">
        <v>73</v>
      </c>
      <c r="G108" s="16">
        <f t="shared" si="40"/>
        <v>134</v>
      </c>
      <c r="H108" s="17">
        <f t="shared" si="70"/>
        <v>0.09546165884194054</v>
      </c>
      <c r="I108" s="17">
        <f t="shared" si="71"/>
        <v>0.10751104565537556</v>
      </c>
      <c r="J108" s="17">
        <f t="shared" si="72"/>
        <v>0.10166919575113809</v>
      </c>
      <c r="K108" s="16">
        <v>473</v>
      </c>
      <c r="L108" s="16">
        <v>432</v>
      </c>
      <c r="M108" s="16">
        <f t="shared" si="41"/>
        <v>905</v>
      </c>
      <c r="N108" s="17">
        <f t="shared" si="73"/>
        <v>0.7402190923317684</v>
      </c>
      <c r="O108" s="17">
        <f t="shared" si="74"/>
        <v>0.6362297496318114</v>
      </c>
      <c r="P108" s="17">
        <f t="shared" si="75"/>
        <v>0.6866464339908953</v>
      </c>
      <c r="Q108" s="16">
        <v>105</v>
      </c>
      <c r="R108" s="16">
        <v>174</v>
      </c>
      <c r="S108" s="16">
        <f t="shared" si="42"/>
        <v>279</v>
      </c>
      <c r="T108" s="17">
        <f t="shared" si="76"/>
        <v>0.1643192488262911</v>
      </c>
      <c r="U108" s="17">
        <f t="shared" si="77"/>
        <v>0.25625920471281294</v>
      </c>
      <c r="V108" s="56">
        <f t="shared" si="78"/>
        <v>0.2116843702579666</v>
      </c>
      <c r="W108" s="14">
        <v>33</v>
      </c>
      <c r="X108" s="14">
        <v>94</v>
      </c>
      <c r="Y108" s="14">
        <f t="shared" si="45"/>
        <v>127</v>
      </c>
      <c r="Z108" s="17">
        <f t="shared" si="46"/>
        <v>0.051643192488262914</v>
      </c>
      <c r="AA108" s="17">
        <f t="shared" si="46"/>
        <v>0.13843888070692195</v>
      </c>
      <c r="AB108" s="17">
        <f t="shared" si="46"/>
        <v>0.09635811836115327</v>
      </c>
    </row>
    <row r="109" spans="1:28" s="7" customFormat="1" ht="28.5" customHeight="1">
      <c r="A109" s="14" t="s">
        <v>87</v>
      </c>
      <c r="B109" s="15">
        <f t="shared" si="67"/>
        <v>276</v>
      </c>
      <c r="C109" s="15">
        <f t="shared" si="68"/>
        <v>310</v>
      </c>
      <c r="D109" s="16">
        <f t="shared" si="69"/>
        <v>586</v>
      </c>
      <c r="E109" s="16">
        <v>25</v>
      </c>
      <c r="F109" s="16">
        <v>40</v>
      </c>
      <c r="G109" s="16">
        <f t="shared" si="40"/>
        <v>65</v>
      </c>
      <c r="H109" s="17">
        <f t="shared" si="70"/>
        <v>0.09057971014492754</v>
      </c>
      <c r="I109" s="17">
        <f t="shared" si="71"/>
        <v>0.12903225806451613</v>
      </c>
      <c r="J109" s="17">
        <f t="shared" si="72"/>
        <v>0.11092150170648464</v>
      </c>
      <c r="K109" s="16">
        <v>158</v>
      </c>
      <c r="L109" s="16">
        <v>161</v>
      </c>
      <c r="M109" s="16">
        <f t="shared" si="41"/>
        <v>319</v>
      </c>
      <c r="N109" s="17">
        <f t="shared" si="73"/>
        <v>0.572463768115942</v>
      </c>
      <c r="O109" s="17">
        <f t="shared" si="74"/>
        <v>0.5193548387096775</v>
      </c>
      <c r="P109" s="17">
        <f t="shared" si="75"/>
        <v>0.5443686006825939</v>
      </c>
      <c r="Q109" s="16">
        <v>93</v>
      </c>
      <c r="R109" s="16">
        <v>109</v>
      </c>
      <c r="S109" s="16">
        <f t="shared" si="42"/>
        <v>202</v>
      </c>
      <c r="T109" s="17">
        <f t="shared" si="76"/>
        <v>0.33695652173913043</v>
      </c>
      <c r="U109" s="17">
        <f t="shared" si="77"/>
        <v>0.35161290322580646</v>
      </c>
      <c r="V109" s="56">
        <f t="shared" si="78"/>
        <v>0.3447098976109215</v>
      </c>
      <c r="W109" s="14">
        <v>53</v>
      </c>
      <c r="X109" s="14">
        <v>57</v>
      </c>
      <c r="Y109" s="14">
        <f t="shared" si="45"/>
        <v>110</v>
      </c>
      <c r="Z109" s="17">
        <f t="shared" si="46"/>
        <v>0.19202898550724637</v>
      </c>
      <c r="AA109" s="17">
        <f t="shared" si="46"/>
        <v>0.18387096774193548</v>
      </c>
      <c r="AB109" s="17">
        <f t="shared" si="46"/>
        <v>0.18771331058020477</v>
      </c>
    </row>
    <row r="110" spans="1:28" s="7" customFormat="1" ht="28.5" customHeight="1">
      <c r="A110" s="14" t="s">
        <v>88</v>
      </c>
      <c r="B110" s="15">
        <f t="shared" si="67"/>
        <v>151</v>
      </c>
      <c r="C110" s="15">
        <f t="shared" si="68"/>
        <v>153</v>
      </c>
      <c r="D110" s="16">
        <f t="shared" si="69"/>
        <v>304</v>
      </c>
      <c r="E110" s="16">
        <v>29</v>
      </c>
      <c r="F110" s="16">
        <v>21</v>
      </c>
      <c r="G110" s="16">
        <f t="shared" si="40"/>
        <v>50</v>
      </c>
      <c r="H110" s="17">
        <f t="shared" si="70"/>
        <v>0.19205298013245034</v>
      </c>
      <c r="I110" s="17">
        <f t="shared" si="71"/>
        <v>0.13725490196078433</v>
      </c>
      <c r="J110" s="17">
        <f t="shared" si="72"/>
        <v>0.16447368421052633</v>
      </c>
      <c r="K110" s="16">
        <v>85</v>
      </c>
      <c r="L110" s="16">
        <v>86</v>
      </c>
      <c r="M110" s="16">
        <f t="shared" si="41"/>
        <v>171</v>
      </c>
      <c r="N110" s="17">
        <f t="shared" si="73"/>
        <v>0.5629139072847682</v>
      </c>
      <c r="O110" s="17">
        <f t="shared" si="74"/>
        <v>0.5620915032679739</v>
      </c>
      <c r="P110" s="17">
        <f t="shared" si="75"/>
        <v>0.5625</v>
      </c>
      <c r="Q110" s="16">
        <v>37</v>
      </c>
      <c r="R110" s="16">
        <v>46</v>
      </c>
      <c r="S110" s="16">
        <f t="shared" si="42"/>
        <v>83</v>
      </c>
      <c r="T110" s="17">
        <f t="shared" si="76"/>
        <v>0.24503311258278146</v>
      </c>
      <c r="U110" s="17">
        <f t="shared" si="77"/>
        <v>0.3006535947712418</v>
      </c>
      <c r="V110" s="56">
        <f t="shared" si="78"/>
        <v>0.2730263157894737</v>
      </c>
      <c r="W110" s="14">
        <v>15</v>
      </c>
      <c r="X110" s="14">
        <v>21</v>
      </c>
      <c r="Y110" s="14">
        <f t="shared" si="45"/>
        <v>36</v>
      </c>
      <c r="Z110" s="17">
        <f t="shared" si="46"/>
        <v>0.09933774834437085</v>
      </c>
      <c r="AA110" s="17">
        <f t="shared" si="46"/>
        <v>0.13725490196078433</v>
      </c>
      <c r="AB110" s="17">
        <f t="shared" si="46"/>
        <v>0.11842105263157894</v>
      </c>
    </row>
    <row r="111" spans="1:28" s="7" customFormat="1" ht="28.5" customHeight="1">
      <c r="A111" s="14" t="s">
        <v>89</v>
      </c>
      <c r="B111" s="15">
        <f t="shared" si="67"/>
        <v>81</v>
      </c>
      <c r="C111" s="15">
        <f t="shared" si="68"/>
        <v>87</v>
      </c>
      <c r="D111" s="16">
        <f t="shared" si="69"/>
        <v>168</v>
      </c>
      <c r="E111" s="16">
        <v>9</v>
      </c>
      <c r="F111" s="16">
        <v>14</v>
      </c>
      <c r="G111" s="16">
        <f t="shared" si="40"/>
        <v>23</v>
      </c>
      <c r="H111" s="17">
        <f t="shared" si="70"/>
        <v>0.1111111111111111</v>
      </c>
      <c r="I111" s="17">
        <f t="shared" si="71"/>
        <v>0.16091954022988506</v>
      </c>
      <c r="J111" s="17">
        <f t="shared" si="72"/>
        <v>0.13690476190476192</v>
      </c>
      <c r="K111" s="16">
        <v>56</v>
      </c>
      <c r="L111" s="16">
        <v>50</v>
      </c>
      <c r="M111" s="16">
        <f t="shared" si="41"/>
        <v>106</v>
      </c>
      <c r="N111" s="17">
        <f t="shared" si="73"/>
        <v>0.691358024691358</v>
      </c>
      <c r="O111" s="17">
        <f t="shared" si="74"/>
        <v>0.5747126436781609</v>
      </c>
      <c r="P111" s="17">
        <f t="shared" si="75"/>
        <v>0.6309523809523809</v>
      </c>
      <c r="Q111" s="16">
        <v>16</v>
      </c>
      <c r="R111" s="16">
        <v>23</v>
      </c>
      <c r="S111" s="16">
        <f t="shared" si="42"/>
        <v>39</v>
      </c>
      <c r="T111" s="17">
        <f t="shared" si="76"/>
        <v>0.19753086419753085</v>
      </c>
      <c r="U111" s="17">
        <f t="shared" si="77"/>
        <v>0.26436781609195403</v>
      </c>
      <c r="V111" s="56">
        <f t="shared" si="78"/>
        <v>0.23214285714285715</v>
      </c>
      <c r="W111" s="14">
        <v>5</v>
      </c>
      <c r="X111" s="14">
        <v>10</v>
      </c>
      <c r="Y111" s="14">
        <f t="shared" si="45"/>
        <v>15</v>
      </c>
      <c r="Z111" s="17">
        <f t="shared" si="46"/>
        <v>0.06172839506172839</v>
      </c>
      <c r="AA111" s="17">
        <f t="shared" si="46"/>
        <v>0.11494252873563218</v>
      </c>
      <c r="AB111" s="17">
        <f t="shared" si="46"/>
        <v>0.08928571428571429</v>
      </c>
    </row>
    <row r="112" spans="1:28" s="7" customFormat="1" ht="28.5" customHeight="1">
      <c r="A112" s="14" t="s">
        <v>90</v>
      </c>
      <c r="B112" s="15">
        <f t="shared" si="67"/>
        <v>505</v>
      </c>
      <c r="C112" s="15">
        <f t="shared" si="68"/>
        <v>466</v>
      </c>
      <c r="D112" s="16">
        <f t="shared" si="69"/>
        <v>971</v>
      </c>
      <c r="E112" s="16">
        <v>77</v>
      </c>
      <c r="F112" s="16">
        <v>61</v>
      </c>
      <c r="G112" s="16">
        <f t="shared" si="40"/>
        <v>138</v>
      </c>
      <c r="H112" s="17">
        <f t="shared" si="70"/>
        <v>0.15247524752475247</v>
      </c>
      <c r="I112" s="17">
        <f t="shared" si="71"/>
        <v>0.13090128755364808</v>
      </c>
      <c r="J112" s="17">
        <f t="shared" si="72"/>
        <v>0.14212152420185376</v>
      </c>
      <c r="K112" s="16">
        <v>348</v>
      </c>
      <c r="L112" s="16">
        <v>325</v>
      </c>
      <c r="M112" s="16">
        <f t="shared" si="41"/>
        <v>673</v>
      </c>
      <c r="N112" s="17">
        <f t="shared" si="73"/>
        <v>0.689108910891089</v>
      </c>
      <c r="O112" s="17">
        <f t="shared" si="74"/>
        <v>0.6974248927038627</v>
      </c>
      <c r="P112" s="17">
        <f t="shared" si="75"/>
        <v>0.6930998970133883</v>
      </c>
      <c r="Q112" s="16">
        <v>80</v>
      </c>
      <c r="R112" s="16">
        <v>80</v>
      </c>
      <c r="S112" s="16">
        <f t="shared" si="42"/>
        <v>160</v>
      </c>
      <c r="T112" s="17">
        <f t="shared" si="76"/>
        <v>0.15841584158415842</v>
      </c>
      <c r="U112" s="17">
        <f t="shared" si="77"/>
        <v>0.17167381974248927</v>
      </c>
      <c r="V112" s="56">
        <f t="shared" si="78"/>
        <v>0.164778578784758</v>
      </c>
      <c r="W112" s="14">
        <v>23</v>
      </c>
      <c r="X112" s="14">
        <v>34</v>
      </c>
      <c r="Y112" s="14">
        <f t="shared" si="45"/>
        <v>57</v>
      </c>
      <c r="Z112" s="17">
        <f t="shared" si="46"/>
        <v>0.04554455445544554</v>
      </c>
      <c r="AA112" s="17">
        <f t="shared" si="46"/>
        <v>0.07296137339055794</v>
      </c>
      <c r="AB112" s="17">
        <f t="shared" si="46"/>
        <v>0.05870236869207003</v>
      </c>
    </row>
    <row r="113" spans="1:28" s="7" customFormat="1" ht="28.5" customHeight="1">
      <c r="A113" s="14" t="s">
        <v>91</v>
      </c>
      <c r="B113" s="15">
        <f t="shared" si="67"/>
        <v>178</v>
      </c>
      <c r="C113" s="15">
        <f t="shared" si="68"/>
        <v>179</v>
      </c>
      <c r="D113" s="16">
        <f t="shared" si="69"/>
        <v>357</v>
      </c>
      <c r="E113" s="16">
        <v>41</v>
      </c>
      <c r="F113" s="16">
        <v>31</v>
      </c>
      <c r="G113" s="16">
        <f t="shared" si="40"/>
        <v>72</v>
      </c>
      <c r="H113" s="17">
        <f t="shared" si="70"/>
        <v>0.2303370786516854</v>
      </c>
      <c r="I113" s="17">
        <f t="shared" si="71"/>
        <v>0.17318435754189945</v>
      </c>
      <c r="J113" s="17">
        <f t="shared" si="72"/>
        <v>0.20168067226890757</v>
      </c>
      <c r="K113" s="16">
        <v>124</v>
      </c>
      <c r="L113" s="16">
        <v>124</v>
      </c>
      <c r="M113" s="16">
        <f t="shared" si="41"/>
        <v>248</v>
      </c>
      <c r="N113" s="17">
        <f t="shared" si="73"/>
        <v>0.6966292134831461</v>
      </c>
      <c r="O113" s="17">
        <f t="shared" si="74"/>
        <v>0.6927374301675978</v>
      </c>
      <c r="P113" s="17">
        <f t="shared" si="75"/>
        <v>0.6946778711484594</v>
      </c>
      <c r="Q113" s="16">
        <v>13</v>
      </c>
      <c r="R113" s="16">
        <v>24</v>
      </c>
      <c r="S113" s="16">
        <f t="shared" si="42"/>
        <v>37</v>
      </c>
      <c r="T113" s="17">
        <f t="shared" si="76"/>
        <v>0.07303370786516854</v>
      </c>
      <c r="U113" s="17">
        <f t="shared" si="77"/>
        <v>0.1340782122905028</v>
      </c>
      <c r="V113" s="56">
        <f t="shared" si="78"/>
        <v>0.10364145658263306</v>
      </c>
      <c r="W113" s="14">
        <v>8</v>
      </c>
      <c r="X113" s="14">
        <v>13</v>
      </c>
      <c r="Y113" s="14">
        <f t="shared" si="45"/>
        <v>21</v>
      </c>
      <c r="Z113" s="17">
        <f t="shared" si="46"/>
        <v>0.0449438202247191</v>
      </c>
      <c r="AA113" s="17">
        <f t="shared" si="46"/>
        <v>0.07262569832402235</v>
      </c>
      <c r="AB113" s="17">
        <f t="shared" si="46"/>
        <v>0.058823529411764705</v>
      </c>
    </row>
    <row r="114" spans="1:28" s="7" customFormat="1" ht="28.5" customHeight="1">
      <c r="A114" s="14" t="s">
        <v>92</v>
      </c>
      <c r="B114" s="15">
        <f t="shared" si="67"/>
        <v>1221</v>
      </c>
      <c r="C114" s="15">
        <f t="shared" si="68"/>
        <v>1325</v>
      </c>
      <c r="D114" s="16">
        <f t="shared" si="69"/>
        <v>2546</v>
      </c>
      <c r="E114" s="16">
        <v>105</v>
      </c>
      <c r="F114" s="16">
        <v>113</v>
      </c>
      <c r="G114" s="16">
        <f t="shared" si="40"/>
        <v>218</v>
      </c>
      <c r="H114" s="17">
        <f t="shared" si="70"/>
        <v>0.085995085995086</v>
      </c>
      <c r="I114" s="17">
        <f t="shared" si="71"/>
        <v>0.08528301886792453</v>
      </c>
      <c r="J114" s="17">
        <f t="shared" si="72"/>
        <v>0.08562450903377848</v>
      </c>
      <c r="K114" s="16">
        <v>818</v>
      </c>
      <c r="L114" s="16">
        <v>880</v>
      </c>
      <c r="M114" s="16">
        <f t="shared" si="41"/>
        <v>1698</v>
      </c>
      <c r="N114" s="17">
        <f t="shared" si="73"/>
        <v>0.6699426699426699</v>
      </c>
      <c r="O114" s="17">
        <f t="shared" si="74"/>
        <v>0.6641509433962264</v>
      </c>
      <c r="P114" s="17">
        <f t="shared" si="75"/>
        <v>0.6669285153181461</v>
      </c>
      <c r="Q114" s="16">
        <v>298</v>
      </c>
      <c r="R114" s="16">
        <v>332</v>
      </c>
      <c r="S114" s="16">
        <f t="shared" si="42"/>
        <v>630</v>
      </c>
      <c r="T114" s="17">
        <f t="shared" si="76"/>
        <v>0.24406224406224405</v>
      </c>
      <c r="U114" s="17">
        <f t="shared" si="77"/>
        <v>0.25056603773584907</v>
      </c>
      <c r="V114" s="56">
        <f t="shared" si="78"/>
        <v>0.2474469756480754</v>
      </c>
      <c r="W114" s="14">
        <v>85</v>
      </c>
      <c r="X114" s="14">
        <v>133</v>
      </c>
      <c r="Y114" s="14">
        <f t="shared" si="45"/>
        <v>218</v>
      </c>
      <c r="Z114" s="17">
        <f t="shared" si="46"/>
        <v>0.06961506961506962</v>
      </c>
      <c r="AA114" s="17">
        <f t="shared" si="46"/>
        <v>0.10037735849056603</v>
      </c>
      <c r="AB114" s="17">
        <f t="shared" si="46"/>
        <v>0.08562450903377848</v>
      </c>
    </row>
    <row r="115" spans="1:28" s="7" customFormat="1" ht="28.5" customHeight="1">
      <c r="A115" s="31" t="s">
        <v>93</v>
      </c>
      <c r="B115" s="23">
        <f t="shared" si="67"/>
        <v>673</v>
      </c>
      <c r="C115" s="23">
        <f t="shared" si="68"/>
        <v>670</v>
      </c>
      <c r="D115" s="24">
        <f t="shared" si="69"/>
        <v>1343</v>
      </c>
      <c r="E115" s="24">
        <v>137</v>
      </c>
      <c r="F115" s="24">
        <v>118</v>
      </c>
      <c r="G115" s="24">
        <f t="shared" si="40"/>
        <v>255</v>
      </c>
      <c r="H115" s="32">
        <f t="shared" si="70"/>
        <v>0.20356612184249628</v>
      </c>
      <c r="I115" s="32">
        <f t="shared" si="71"/>
        <v>0.1761194029850746</v>
      </c>
      <c r="J115" s="32">
        <f t="shared" si="72"/>
        <v>0.189873417721519</v>
      </c>
      <c r="K115" s="24">
        <v>438</v>
      </c>
      <c r="L115" s="24">
        <v>447</v>
      </c>
      <c r="M115" s="24">
        <f t="shared" si="41"/>
        <v>885</v>
      </c>
      <c r="N115" s="32">
        <f t="shared" si="73"/>
        <v>0.6508172362555721</v>
      </c>
      <c r="O115" s="32">
        <f t="shared" si="74"/>
        <v>0.6671641791044776</v>
      </c>
      <c r="P115" s="32">
        <f t="shared" si="75"/>
        <v>0.6589724497393894</v>
      </c>
      <c r="Q115" s="24">
        <v>98</v>
      </c>
      <c r="R115" s="24">
        <v>105</v>
      </c>
      <c r="S115" s="24">
        <f t="shared" si="42"/>
        <v>203</v>
      </c>
      <c r="T115" s="32">
        <f t="shared" si="76"/>
        <v>0.14561664190193166</v>
      </c>
      <c r="U115" s="32">
        <f t="shared" si="77"/>
        <v>0.15671641791044777</v>
      </c>
      <c r="V115" s="60">
        <f t="shared" si="78"/>
        <v>0.15115413253909157</v>
      </c>
      <c r="W115" s="35">
        <v>32</v>
      </c>
      <c r="X115" s="35">
        <v>33</v>
      </c>
      <c r="Y115" s="35">
        <f t="shared" si="45"/>
        <v>65</v>
      </c>
      <c r="Z115" s="38">
        <f t="shared" si="46"/>
        <v>0.0475482912332838</v>
      </c>
      <c r="AA115" s="38">
        <f t="shared" si="46"/>
        <v>0.049253731343283584</v>
      </c>
      <c r="AB115" s="38">
        <f t="shared" si="46"/>
        <v>0.04839910647803425</v>
      </c>
    </row>
    <row r="116" spans="1:28" s="7" customFormat="1" ht="28.5" customHeight="1">
      <c r="A116" s="22" t="s">
        <v>109</v>
      </c>
      <c r="B116" s="34">
        <f>SUM(B106:B115)</f>
        <v>4810</v>
      </c>
      <c r="C116" s="34">
        <f>SUM(C106:C115)</f>
        <v>4878</v>
      </c>
      <c r="D116" s="24">
        <f t="shared" si="69"/>
        <v>9688</v>
      </c>
      <c r="E116" s="34">
        <f>SUM(E106:E115)</f>
        <v>631</v>
      </c>
      <c r="F116" s="34">
        <f>SUM(F106:F115)</f>
        <v>635</v>
      </c>
      <c r="G116" s="24">
        <f t="shared" si="40"/>
        <v>1266</v>
      </c>
      <c r="H116" s="25">
        <f t="shared" si="70"/>
        <v>0.1311850311850312</v>
      </c>
      <c r="I116" s="25">
        <f t="shared" si="71"/>
        <v>0.13017630176301764</v>
      </c>
      <c r="J116" s="25">
        <f t="shared" si="72"/>
        <v>0.13067712634186623</v>
      </c>
      <c r="K116" s="34">
        <f>SUM(K106:K115)</f>
        <v>3233</v>
      </c>
      <c r="L116" s="34">
        <f>SUM(L106:L115)</f>
        <v>3115</v>
      </c>
      <c r="M116" s="24">
        <f t="shared" si="41"/>
        <v>6348</v>
      </c>
      <c r="N116" s="25">
        <f>K116/B116</f>
        <v>0.6721413721413722</v>
      </c>
      <c r="O116" s="25">
        <f>L116/C116</f>
        <v>0.6385813858138581</v>
      </c>
      <c r="P116" s="25">
        <f>M116/D116</f>
        <v>0.6552436003303055</v>
      </c>
      <c r="Q116" s="34">
        <f>SUM(Q106:Q115)</f>
        <v>946</v>
      </c>
      <c r="R116" s="34">
        <f>SUM(R106:R115)</f>
        <v>1128</v>
      </c>
      <c r="S116" s="24">
        <f t="shared" si="42"/>
        <v>2074</v>
      </c>
      <c r="T116" s="25">
        <f>Q116/B116</f>
        <v>0.19667359667359668</v>
      </c>
      <c r="U116" s="25">
        <f>R116/C116</f>
        <v>0.23124231242312424</v>
      </c>
      <c r="V116" s="58">
        <f>S116/D116</f>
        <v>0.21407927332782825</v>
      </c>
      <c r="W116" s="34">
        <f>SUM(W106:W115)</f>
        <v>307</v>
      </c>
      <c r="X116" s="34">
        <f>SUM(X106:X115)</f>
        <v>484</v>
      </c>
      <c r="Y116" s="67">
        <f t="shared" si="45"/>
        <v>791</v>
      </c>
      <c r="Z116" s="25">
        <f t="shared" si="46"/>
        <v>0.06382536382536383</v>
      </c>
      <c r="AA116" s="25">
        <f t="shared" si="46"/>
        <v>0.0992209922099221</v>
      </c>
      <c r="AB116" s="25">
        <f t="shared" si="46"/>
        <v>0.08164739884393063</v>
      </c>
    </row>
  </sheetData>
  <sheetProtection/>
  <mergeCells count="14">
    <mergeCell ref="K2:P3"/>
    <mergeCell ref="W3:AB3"/>
    <mergeCell ref="W4:Y4"/>
    <mergeCell ref="Z4:AB4"/>
    <mergeCell ref="A1:AB1"/>
    <mergeCell ref="B2:D4"/>
    <mergeCell ref="Q4:S4"/>
    <mergeCell ref="T4:V4"/>
    <mergeCell ref="Q2:V2"/>
    <mergeCell ref="E4:G4"/>
    <mergeCell ref="H4:J4"/>
    <mergeCell ref="K4:M4"/>
    <mergeCell ref="N4:P4"/>
    <mergeCell ref="E2:J3"/>
  </mergeCells>
  <conditionalFormatting sqref="H7:H16 H18:H22 H24:H29 H31:H37 H39:H43 H45:H50 H52:H58 H60:H66 H68:H69 H71:H75 H77:H80 H82:H89 H91:H94 H96:H99 H101:H104 H106:H115">
    <cfRule type="top10" priority="24" dxfId="1" stopIfTrue="1" rank="10"/>
    <cfRule type="top10" priority="23" dxfId="0" stopIfTrue="1" rank="10" bottom="1"/>
  </conditionalFormatting>
  <conditionalFormatting sqref="I7:I16 I18:I22 I24:I29 I31:I37 I39:I43 I45:I50 I52:I58 I60:I66 I68:I69 I71:I75 I77:I80 I82:I89 I91:I94 I96:I99 I101:I104 I106:I115">
    <cfRule type="top10" priority="22" dxfId="1" stopIfTrue="1" rank="10"/>
    <cfRule type="top10" priority="21" dxfId="0" stopIfTrue="1" rank="10" bottom="1"/>
  </conditionalFormatting>
  <conditionalFormatting sqref="J7:J16 J18:J22 J24:J29 J31:J37 J39:J43 J45:J50 J52:J58 J60:J66 J68:J69 J71:J75 J77:J80 J82:J89 J91:J94 J96:J99 J106:J115 J101:J104">
    <cfRule type="top10" priority="20" dxfId="1" stopIfTrue="1" rank="10"/>
  </conditionalFormatting>
  <conditionalFormatting sqref="J7:J16 J18:J22 J24:J29 J31:J37 J39:J43 J45:J50 J52:J58 J60:J66 J68:J69 J71:J75 J77:J80 J82:J89 J91:J94 J96:J99 J106:J115 J101:J104">
    <cfRule type="top10" priority="19" dxfId="0" stopIfTrue="1" rank="10" bottom="1"/>
  </conditionalFormatting>
  <conditionalFormatting sqref="N7:N16 N18:N22 N24:N29 N31:N37 N39:N43 N45:N50 N52:N58 N60:N66 N68:N69 N71:N75 N77:N80 N82:N89 N91:N94 N96:N99 N101:N104 N106:N115">
    <cfRule type="top10" priority="18" dxfId="1" stopIfTrue="1" rank="10"/>
    <cfRule type="top10" priority="17" dxfId="0" stopIfTrue="1" rank="10" bottom="1"/>
  </conditionalFormatting>
  <conditionalFormatting sqref="O7:O16 O18:O22 O24:O29 O31:O37 O39:O43 O45:O50 O52:O58 O60:O66 O68:O69 O71:O75 O77:O80 O82:O89 O91:O94 O96:O99 O101:O104 O106:O115">
    <cfRule type="top10" priority="16" dxfId="1" stopIfTrue="1" rank="10"/>
    <cfRule type="top10" priority="15" dxfId="0" stopIfTrue="1" rank="10" bottom="1"/>
  </conditionalFormatting>
  <conditionalFormatting sqref="Q124 P7:P16 P18:P22 P24:P29 P31:P37 P39:P43 P45:P50 P52:P58 P60:P66 P68:P69 P71:P75 P77:P80 P82:P89 P91:P94 P96:P99 P101:P104 P106:P115">
    <cfRule type="top10" priority="14" dxfId="1" stopIfTrue="1" rank="10"/>
    <cfRule type="top10" priority="13" dxfId="0" stopIfTrue="1" rank="10" bottom="1"/>
  </conditionalFormatting>
  <conditionalFormatting sqref="T7:T16 T18:T22 T24:T29 T31:T37 T39:T43 T45:T50 T52:T58 T60:T66 T68:T69 T71:T75 T77:T80 T82:T89 T91:T94 T96:T99 T101:T104 T106:T115">
    <cfRule type="top10" priority="12" dxfId="1" stopIfTrue="1" rank="10"/>
    <cfRule type="top10" priority="11" dxfId="0" stopIfTrue="1" rank="10" bottom="1"/>
  </conditionalFormatting>
  <conditionalFormatting sqref="U7:U16 U18:U22 U24:U29 U31:U37 U39:U43 U45:U50 U52:U58 U60:U66 U68:U69 U71:U75 U77:U80 U82:U89 U91:U94 U96:U99 U101:U104 U106:U115">
    <cfRule type="top10" priority="10" dxfId="1" stopIfTrue="1" rank="10"/>
    <cfRule type="top10" priority="9" dxfId="0" stopIfTrue="1" rank="10" bottom="1"/>
  </conditionalFormatting>
  <conditionalFormatting sqref="V7:V16 V18:V22 V24:V29 V31:V37 V39:V43 V45:V50 V52:V58 V60:V66 V68:V69 V71:V75 V77:V80 V82:V89 V91:V94 V96:V99 V101:V104 V106:V115">
    <cfRule type="top10" priority="8" dxfId="1" stopIfTrue="1" rank="10"/>
    <cfRule type="top10" priority="7" dxfId="0" stopIfTrue="1" rank="10" bottom="1"/>
  </conditionalFormatting>
  <conditionalFormatting sqref="Z7:Z16 Z18:Z22 Z24:Z29 Z31:Z37 Z39:Z43 Z45:Z50 Z52:Z58 Z60:Z66 Z68:Z69 Z71:Z75 Z77:Z80 Z82:Z89 Z91:Z94 Z96:Z99 Z101:Z104 Z106:Z115">
    <cfRule type="top10" priority="6" dxfId="1" stopIfTrue="1" rank="10"/>
    <cfRule type="top10" priority="5" dxfId="0" stopIfTrue="1" rank="10" bottom="1"/>
  </conditionalFormatting>
  <conditionalFormatting sqref="AA7:AA16 AA18:AA22 AA24:AA29 AA31:AA37 AA39:AA43 AA45:AA50 AA52:AA58 AA60:AA66 AA68:AA69 AA71:AA75 AA77:AA80 AA82:AA89 AA91:AA94 AA96:AA99 AA101:AA104 AA106:AA115">
    <cfRule type="top10" priority="4" dxfId="1" stopIfTrue="1" rank="10"/>
    <cfRule type="top10" priority="3" dxfId="0" stopIfTrue="1" rank="10" bottom="1"/>
  </conditionalFormatting>
  <conditionalFormatting sqref="AB7:AB16 AB18:AB22 AB24:AB29 AB31:AB37 AB39:AB43 AB45:AB50 AB52:AB58 AB60:AB66 AB68:AB69 AB71:AB75 AB77:AB80 AB82:AB89 AB91:AB94 AB96:AB99 AB101:AB104 AB106:AB115">
    <cfRule type="top10" priority="2" dxfId="1" stopIfTrue="1" rank="10"/>
    <cfRule type="top10" priority="1" dxfId="0" stopIfTrue="1" rank="10" bottom="1"/>
  </conditionalFormatting>
  <printOptions/>
  <pageMargins left="0.7874015748031497" right="0.5905511811023623" top="0.5905511811023623" bottom="0.5511811023622047" header="0.7086614173228347" footer="0.2755905511811024"/>
  <pageSetup horizontalDpi="300" verticalDpi="300" orientation="landscape" paperSize="8" scale="73" r:id="rId1"/>
  <headerFooter alignWithMargins="0">
    <oddHeader>&amp;R&amp;P／&amp;Nページ</oddHeader>
    <oddFooter>&amp;L※ この数値は住民基本台帳人口です。
※ 各数値の高い10地域を&amp;K05+035■&amp;K000000で表しています。
※ 各数値の低い10地域を&amp;K03+035■&amp;K000000で表しています。</oddFooter>
  </headerFooter>
  <rowBreaks count="3" manualBreakCount="3">
    <brk id="38" max="255" man="1"/>
    <brk id="70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海老名市</cp:lastModifiedBy>
  <cp:lastPrinted>2013-12-27T05:50:39Z</cp:lastPrinted>
  <dcterms:created xsi:type="dcterms:W3CDTF">2009-01-09T07:35:30Z</dcterms:created>
  <dcterms:modified xsi:type="dcterms:W3CDTF">2014-01-09T02:38:32Z</dcterms:modified>
  <cp:category/>
  <cp:version/>
  <cp:contentType/>
  <cp:contentStatus/>
</cp:coreProperties>
</file>