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町丁字別人口構成比" sheetId="1" r:id="rId1"/>
  </sheets>
  <definedNames>
    <definedName name="_xlnm.Print_Titles" localSheetId="0">'町丁字別人口構成比'!$1:$5</definedName>
  </definedNames>
  <calcPr fullCalcOnLoad="1"/>
</workbook>
</file>

<file path=xl/sharedStrings.xml><?xml version="1.0" encoding="utf-8"?>
<sst xmlns="http://schemas.openxmlformats.org/spreadsheetml/2006/main" count="137" uniqueCount="115">
  <si>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</si>
  <si>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</si>
  <si>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</si>
  <si>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</si>
  <si>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</si>
  <si>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</si>
  <si>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</si>
  <si>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</si>
  <si>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</si>
  <si>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</si>
  <si>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</si>
  <si>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</si>
  <si>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</si>
  <si>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</si>
  <si>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</si>
  <si>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</si>
  <si>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</si>
  <si>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</si>
  <si>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</si>
  <si>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</si>
  <si>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</si>
  <si>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</si>
  <si>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</si>
  <si>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</si>
  <si>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</si>
  <si>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</si>
  <si>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</si>
  <si>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</si>
  <si>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</si>
  <si>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</si>
  <si>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</si>
  <si>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</si>
  <si>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</si>
  <si>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</si>
  <si>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</si>
  <si>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</si>
  <si>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</si>
  <si>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</si>
  <si>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</si>
  <si>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</si>
  <si>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</si>
  <si>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</si>
  <si>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</si>
  <si>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</si>
  <si>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</si>
  <si>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</si>
  <si>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</si>
  <si>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</si>
  <si>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</si>
  <si>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</si>
  <si>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</si>
  <si>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</si>
  <si>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</si>
  <si>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</si>
  <si>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</si>
  <si>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</si>
  <si>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</si>
  <si>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</si>
  <si>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</si>
  <si>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</si>
  <si>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</si>
  <si>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</si>
  <si>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</si>
  <si>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</si>
  <si>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</si>
  <si>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</si>
  <si>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</si>
  <si>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</si>
  <si>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</si>
  <si>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</si>
  <si>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</si>
  <si>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</si>
  <si>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</si>
  <si>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</si>
  <si>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</si>
  <si>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</si>
  <si>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</si>
  <si>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</si>
  <si>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</si>
  <si>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</si>
  <si>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</si>
  <si>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</si>
  <si>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</si>
  <si>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</si>
  <si>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</si>
  <si>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</si>
  <si>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</si>
  <si>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</si>
  <si>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</si>
  <si>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</si>
  <si>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</si>
  <si>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</si>
  <si>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</si>
  <si>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</si>
  <si>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</si>
  <si>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</si>
  <si>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</si>
  <si>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</si>
  <si>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</si>
  <si>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</si>
  <si>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</si>
  <si>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</si>
  <si>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</si>
  <si>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</si>
  <si>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</si>
  <si>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</si>
  <si>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</si>
  <si>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</si>
  <si>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</si>
  <si>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</si>
  <si>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海老名市町丁・字別人口構成比　（平成２４年１月１日現在）</t>
  </si>
  <si>
    <t>中野一丁目</t>
  </si>
  <si>
    <t>中野二丁目</t>
  </si>
  <si>
    <t>中野三丁目</t>
  </si>
  <si>
    <t>中野　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</si>
</sst>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8" fontId="4" fillId="0" borderId="4" xfId="16" applyFont="1" applyBorder="1" applyAlignment="1">
      <alignment vertical="center" wrapText="1"/>
    </xf>
    <xf numFmtId="38" fontId="4" fillId="0" borderId="4" xfId="16" applyFont="1" applyBorder="1" applyAlignment="1">
      <alignment vertical="center"/>
    </xf>
    <xf numFmtId="10" fontId="4" fillId="0" borderId="4" xfId="15" applyNumberFormat="1" applyFont="1" applyBorder="1" applyAlignment="1">
      <alignment vertical="center"/>
    </xf>
    <xf numFmtId="10" fontId="4" fillId="0" borderId="5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6" xfId="16" applyFont="1" applyBorder="1" applyAlignment="1">
      <alignment vertical="center" wrapText="1"/>
    </xf>
    <xf numFmtId="38" fontId="4" fillId="0" borderId="7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0" fontId="4" fillId="0" borderId="6" xfId="15" applyNumberFormat="1" applyFont="1" applyBorder="1" applyAlignment="1">
      <alignment vertical="center"/>
    </xf>
    <xf numFmtId="10" fontId="4" fillId="0" borderId="7" xfId="15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8" xfId="16" applyFont="1" applyBorder="1" applyAlignment="1">
      <alignment vertical="center" wrapText="1"/>
    </xf>
    <xf numFmtId="38" fontId="4" fillId="0" borderId="8" xfId="16" applyFont="1" applyBorder="1" applyAlignment="1">
      <alignment vertical="center"/>
    </xf>
    <xf numFmtId="10" fontId="4" fillId="0" borderId="8" xfId="15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9" xfId="16" applyFont="1" applyBorder="1" applyAlignment="1">
      <alignment vertical="center" wrapText="1"/>
    </xf>
    <xf numFmtId="38" fontId="4" fillId="0" borderId="9" xfId="16" applyFont="1" applyBorder="1" applyAlignment="1">
      <alignment vertical="center"/>
    </xf>
    <xf numFmtId="10" fontId="4" fillId="0" borderId="9" xfId="15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16" applyFont="1" applyBorder="1" applyAlignment="1">
      <alignment vertical="center" wrapText="1"/>
    </xf>
    <xf numFmtId="38" fontId="4" fillId="0" borderId="11" xfId="16" applyFont="1" applyBorder="1" applyAlignment="1">
      <alignment vertical="center"/>
    </xf>
    <xf numFmtId="10" fontId="4" fillId="0" borderId="10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2" xfId="16" applyFont="1" applyBorder="1" applyAlignment="1">
      <alignment vertical="center" wrapText="1"/>
    </xf>
    <xf numFmtId="38" fontId="4" fillId="0" borderId="2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0" fontId="4" fillId="0" borderId="1" xfId="15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0" fontId="4" fillId="0" borderId="11" xfId="15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10" xfId="16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2" xfId="16" applyFont="1" applyBorder="1" applyAlignment="1">
      <alignment vertical="center" wrapText="1"/>
    </xf>
    <xf numFmtId="38" fontId="4" fillId="0" borderId="12" xfId="16" applyFont="1" applyBorder="1" applyAlignment="1">
      <alignment vertical="center"/>
    </xf>
    <xf numFmtId="10" fontId="4" fillId="0" borderId="12" xfId="15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16" applyFont="1" applyBorder="1" applyAlignment="1">
      <alignment vertical="center" wrapText="1"/>
    </xf>
    <xf numFmtId="38" fontId="4" fillId="0" borderId="13" xfId="16" applyFont="1" applyBorder="1" applyAlignment="1">
      <alignment vertical="center"/>
    </xf>
    <xf numFmtId="10" fontId="4" fillId="0" borderId="13" xfId="15" applyNumberFormat="1" applyFont="1" applyBorder="1" applyAlignment="1">
      <alignment vertical="center"/>
    </xf>
    <xf numFmtId="38" fontId="4" fillId="0" borderId="10" xfId="16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ht="30" customHeight="1">
      <c r="E1" s="1" t="s">
        <v>110</v>
      </c>
    </row>
    <row r="2" spans="1:22" ht="18.75" customHeight="1">
      <c r="A2" s="2"/>
      <c r="B2" s="48" t="s">
        <v>0</v>
      </c>
      <c r="C2" s="49"/>
      <c r="D2" s="50"/>
      <c r="E2" s="54" t="s">
        <v>1</v>
      </c>
      <c r="F2" s="55"/>
      <c r="G2" s="55"/>
      <c r="H2" s="55"/>
      <c r="I2" s="55"/>
      <c r="J2" s="56"/>
      <c r="K2" s="54" t="s">
        <v>2</v>
      </c>
      <c r="L2" s="55"/>
      <c r="M2" s="55"/>
      <c r="N2" s="55"/>
      <c r="O2" s="55"/>
      <c r="P2" s="56"/>
      <c r="Q2" s="54" t="s">
        <v>3</v>
      </c>
      <c r="R2" s="55"/>
      <c r="S2" s="55"/>
      <c r="T2" s="55"/>
      <c r="U2" s="55"/>
      <c r="V2" s="56"/>
    </row>
    <row r="3" spans="1:22" ht="18.75" customHeight="1">
      <c r="A3" s="3"/>
      <c r="B3" s="51"/>
      <c r="C3" s="52"/>
      <c r="D3" s="53"/>
      <c r="E3" s="54" t="s">
        <v>4</v>
      </c>
      <c r="F3" s="55"/>
      <c r="G3" s="56"/>
      <c r="H3" s="54" t="s">
        <v>5</v>
      </c>
      <c r="I3" s="55"/>
      <c r="J3" s="56"/>
      <c r="K3" s="54" t="s">
        <v>4</v>
      </c>
      <c r="L3" s="55"/>
      <c r="M3" s="56"/>
      <c r="N3" s="54" t="s">
        <v>5</v>
      </c>
      <c r="O3" s="55"/>
      <c r="P3" s="56"/>
      <c r="Q3" s="54" t="s">
        <v>4</v>
      </c>
      <c r="R3" s="55"/>
      <c r="S3" s="56"/>
      <c r="T3" s="54" t="s">
        <v>5</v>
      </c>
      <c r="U3" s="55"/>
      <c r="V3" s="56"/>
    </row>
    <row r="4" spans="1:22" ht="18.75" customHeight="1" thickBot="1">
      <c r="A4" s="3"/>
      <c r="B4" s="4" t="s">
        <v>6</v>
      </c>
      <c r="C4" s="4" t="s">
        <v>7</v>
      </c>
      <c r="D4" s="4" t="s">
        <v>8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4" t="s">
        <v>8</v>
      </c>
      <c r="K4" s="4" t="s">
        <v>6</v>
      </c>
      <c r="L4" s="4" t="s">
        <v>7</v>
      </c>
      <c r="M4" s="4" t="s">
        <v>8</v>
      </c>
      <c r="N4" s="4" t="s">
        <v>6</v>
      </c>
      <c r="O4" s="4" t="s">
        <v>7</v>
      </c>
      <c r="P4" s="4" t="s">
        <v>8</v>
      </c>
      <c r="Q4" s="4" t="s">
        <v>6</v>
      </c>
      <c r="R4" s="4" t="s">
        <v>7</v>
      </c>
      <c r="S4" s="4" t="s">
        <v>8</v>
      </c>
      <c r="T4" s="4" t="s">
        <v>6</v>
      </c>
      <c r="U4" s="4" t="s">
        <v>7</v>
      </c>
      <c r="V4" s="4" t="s">
        <v>8</v>
      </c>
    </row>
    <row r="5" spans="1:22" s="10" customFormat="1" ht="29.25" customHeight="1" thickBot="1" thickTop="1">
      <c r="A5" s="5" t="s">
        <v>9</v>
      </c>
      <c r="B5" s="6">
        <f>B16+B22+B29+B30+B31+B37+B44+B52+B53+B60+B63+B64+B65+B69+B70+B74+B75+B76+B83+B84+B88+B93+B98+B109</f>
        <v>64216</v>
      </c>
      <c r="C5" s="6">
        <f>C16+C22+C29+C30+C31+C37+C44+C52+C53+C60+C63+C64+C65+C69+C70+C74+C75+C76+C83+C84+C88+C93+C98+C109</f>
        <v>62441</v>
      </c>
      <c r="D5" s="7">
        <f aca="true" t="shared" si="0" ref="D5:D36">B5+C5</f>
        <v>126657</v>
      </c>
      <c r="E5" s="6">
        <f>E16+E22+E29+E30+E31+E37+E44+E52+E53+E60+E63+E64+E65+E69+E70+E74+E75+E76+E83+E84+E88+E93+E98+E109</f>
        <v>9274</v>
      </c>
      <c r="F5" s="6">
        <f>F16+F22+F29+F30+F31+F37+F44+F52+F53+F60+F63+F64+F65+F69+F70+F74+F75+F76+F83+F84+F88+F93+F98+F109</f>
        <v>8821</v>
      </c>
      <c r="G5" s="7">
        <f aca="true" t="shared" si="1" ref="G5:G36">E5+F5</f>
        <v>18095</v>
      </c>
      <c r="H5" s="8">
        <f aca="true" t="shared" si="2" ref="H5:H33">E5/B5</f>
        <v>0.1444188364270587</v>
      </c>
      <c r="I5" s="8">
        <f aca="true" t="shared" si="3" ref="I5:I33">F5/C5</f>
        <v>0.14126935827421086</v>
      </c>
      <c r="J5" s="8">
        <f aca="true" t="shared" si="4" ref="J5:J33">G5/D5</f>
        <v>0.1428661661021499</v>
      </c>
      <c r="K5" s="6">
        <f>K16+K22+K29+K30+K31+K37+K44+K52+K53+K60+K63+K64+K65+K69+K70+K74+K75+K76+K83+K84+K88+K93+K98+K109</f>
        <v>43513</v>
      </c>
      <c r="L5" s="6">
        <f>L16+L22+L29+L30+L31+L37+L44+L52+L53+L60+L63+L64+L65+L69+L70+L74+L75+L76+L83+L84+L88+L93+L98+L109</f>
        <v>40647</v>
      </c>
      <c r="M5" s="7">
        <f aca="true" t="shared" si="5" ref="M5:M36">K5+L5</f>
        <v>84160</v>
      </c>
      <c r="N5" s="8">
        <f aca="true" t="shared" si="6" ref="N5:N33">K5/B5</f>
        <v>0.6776037124704124</v>
      </c>
      <c r="O5" s="8">
        <f aca="true" t="shared" si="7" ref="O5:O33">L5/C5</f>
        <v>0.650966512387694</v>
      </c>
      <c r="P5" s="8">
        <f aca="true" t="shared" si="8" ref="P5:P33">M5/D5</f>
        <v>0.6644717623187033</v>
      </c>
      <c r="Q5" s="6">
        <f>Q16+Q22+Q29+Q30+Q31+Q37+Q44+Q52+Q53+Q60+Q63+Q64+Q65+Q69+Q70+Q74+Q75+Q76+Q83+Q84+Q88+Q93+Q98+Q109</f>
        <v>11429</v>
      </c>
      <c r="R5" s="6">
        <f>R16+R22+R29+R30+R31+R37+R44+R52+R53+R60+R63+R64+R65+R69+R70+R74+R75+R76+R83+R84+R88+R93+R98+R109</f>
        <v>12973</v>
      </c>
      <c r="S5" s="7">
        <f aca="true" t="shared" si="9" ref="S5:S36">Q5+R5</f>
        <v>24402</v>
      </c>
      <c r="T5" s="8">
        <f aca="true" t="shared" si="10" ref="T5:T33">Q5/B5</f>
        <v>0.17797745110252897</v>
      </c>
      <c r="U5" s="8">
        <f aca="true" t="shared" si="11" ref="U5:U33">R5/C5</f>
        <v>0.20776412933809515</v>
      </c>
      <c r="V5" s="9">
        <f aca="true" t="shared" si="12" ref="V5:V33">S5/D5</f>
        <v>0.19266207157914683</v>
      </c>
    </row>
    <row r="6" spans="1:22" s="10" customFormat="1" ht="28.5" customHeight="1" thickTop="1">
      <c r="A6" s="11" t="s">
        <v>10</v>
      </c>
      <c r="B6" s="12">
        <f aca="true" t="shared" si="13" ref="B6:B15">E6+K6+Q6</f>
        <v>9</v>
      </c>
      <c r="C6" s="12">
        <f aca="true" t="shared" si="14" ref="C6:C15">F6+L6+R6</f>
        <v>6</v>
      </c>
      <c r="D6" s="13">
        <f t="shared" si="0"/>
        <v>15</v>
      </c>
      <c r="E6" s="11">
        <v>1</v>
      </c>
      <c r="F6" s="11">
        <v>0</v>
      </c>
      <c r="G6" s="14">
        <f t="shared" si="1"/>
        <v>1</v>
      </c>
      <c r="H6" s="15">
        <f t="shared" si="2"/>
        <v>0.1111111111111111</v>
      </c>
      <c r="I6" s="15">
        <f t="shared" si="3"/>
        <v>0</v>
      </c>
      <c r="J6" s="16">
        <f t="shared" si="4"/>
        <v>0.06666666666666667</v>
      </c>
      <c r="K6" s="11">
        <v>6</v>
      </c>
      <c r="L6" s="11">
        <v>5</v>
      </c>
      <c r="M6" s="14">
        <f t="shared" si="5"/>
        <v>11</v>
      </c>
      <c r="N6" s="15">
        <f t="shared" si="6"/>
        <v>0.6666666666666666</v>
      </c>
      <c r="O6" s="15">
        <f t="shared" si="7"/>
        <v>0.8333333333333334</v>
      </c>
      <c r="P6" s="15">
        <f t="shared" si="8"/>
        <v>0.7333333333333333</v>
      </c>
      <c r="Q6" s="14">
        <v>2</v>
      </c>
      <c r="R6" s="14">
        <v>1</v>
      </c>
      <c r="S6" s="14">
        <f t="shared" si="9"/>
        <v>3</v>
      </c>
      <c r="T6" s="15">
        <f t="shared" si="10"/>
        <v>0.2222222222222222</v>
      </c>
      <c r="U6" s="15">
        <f t="shared" si="11"/>
        <v>0.16666666666666666</v>
      </c>
      <c r="V6" s="15">
        <f t="shared" si="12"/>
        <v>0.2</v>
      </c>
    </row>
    <row r="7" spans="1:22" s="10" customFormat="1" ht="28.5" customHeight="1">
      <c r="A7" s="17" t="s">
        <v>11</v>
      </c>
      <c r="B7" s="18">
        <f t="shared" si="13"/>
        <v>23</v>
      </c>
      <c r="C7" s="18">
        <f t="shared" si="14"/>
        <v>30</v>
      </c>
      <c r="D7" s="19">
        <f t="shared" si="0"/>
        <v>53</v>
      </c>
      <c r="E7" s="19">
        <v>2</v>
      </c>
      <c r="F7" s="19">
        <v>4</v>
      </c>
      <c r="G7" s="19">
        <f t="shared" si="1"/>
        <v>6</v>
      </c>
      <c r="H7" s="20">
        <f t="shared" si="2"/>
        <v>0.08695652173913043</v>
      </c>
      <c r="I7" s="20">
        <f t="shared" si="3"/>
        <v>0.13333333333333333</v>
      </c>
      <c r="J7" s="20">
        <f t="shared" si="4"/>
        <v>0.11320754716981132</v>
      </c>
      <c r="K7" s="19">
        <v>17</v>
      </c>
      <c r="L7" s="19">
        <v>16</v>
      </c>
      <c r="M7" s="19">
        <f t="shared" si="5"/>
        <v>33</v>
      </c>
      <c r="N7" s="20">
        <f t="shared" si="6"/>
        <v>0.7391304347826086</v>
      </c>
      <c r="O7" s="20">
        <f t="shared" si="7"/>
        <v>0.5333333333333333</v>
      </c>
      <c r="P7" s="20">
        <f t="shared" si="8"/>
        <v>0.6226415094339622</v>
      </c>
      <c r="Q7" s="19">
        <v>4</v>
      </c>
      <c r="R7" s="19">
        <v>10</v>
      </c>
      <c r="S7" s="19">
        <f t="shared" si="9"/>
        <v>14</v>
      </c>
      <c r="T7" s="20">
        <f t="shared" si="10"/>
        <v>0.17391304347826086</v>
      </c>
      <c r="U7" s="20">
        <f t="shared" si="11"/>
        <v>0.3333333333333333</v>
      </c>
      <c r="V7" s="20">
        <f t="shared" si="12"/>
        <v>0.2641509433962264</v>
      </c>
    </row>
    <row r="8" spans="1:22" s="10" customFormat="1" ht="28.5" customHeight="1">
      <c r="A8" s="17" t="s">
        <v>12</v>
      </c>
      <c r="B8" s="18">
        <f t="shared" si="13"/>
        <v>308</v>
      </c>
      <c r="C8" s="18">
        <f t="shared" si="14"/>
        <v>296</v>
      </c>
      <c r="D8" s="19">
        <f t="shared" si="0"/>
        <v>604</v>
      </c>
      <c r="E8" s="19">
        <v>42</v>
      </c>
      <c r="F8" s="19">
        <v>35</v>
      </c>
      <c r="G8" s="19">
        <f t="shared" si="1"/>
        <v>77</v>
      </c>
      <c r="H8" s="20">
        <f t="shared" si="2"/>
        <v>0.13636363636363635</v>
      </c>
      <c r="I8" s="20">
        <f t="shared" si="3"/>
        <v>0.11824324324324324</v>
      </c>
      <c r="J8" s="20">
        <f t="shared" si="4"/>
        <v>0.12748344370860928</v>
      </c>
      <c r="K8" s="19">
        <v>198</v>
      </c>
      <c r="L8" s="19">
        <v>185</v>
      </c>
      <c r="M8" s="19">
        <f t="shared" si="5"/>
        <v>383</v>
      </c>
      <c r="N8" s="20">
        <f t="shared" si="6"/>
        <v>0.6428571428571429</v>
      </c>
      <c r="O8" s="20">
        <f t="shared" si="7"/>
        <v>0.625</v>
      </c>
      <c r="P8" s="20">
        <f t="shared" si="8"/>
        <v>0.6341059602649006</v>
      </c>
      <c r="Q8" s="19">
        <v>68</v>
      </c>
      <c r="R8" s="19">
        <v>76</v>
      </c>
      <c r="S8" s="19">
        <f t="shared" si="9"/>
        <v>144</v>
      </c>
      <c r="T8" s="20">
        <f t="shared" si="10"/>
        <v>0.22077922077922077</v>
      </c>
      <c r="U8" s="20">
        <f t="shared" si="11"/>
        <v>0.25675675675675674</v>
      </c>
      <c r="V8" s="20">
        <f t="shared" si="12"/>
        <v>0.23841059602649006</v>
      </c>
    </row>
    <row r="9" spans="1:22" s="10" customFormat="1" ht="28.5" customHeight="1">
      <c r="A9" s="17" t="s">
        <v>13</v>
      </c>
      <c r="B9" s="18">
        <f t="shared" si="13"/>
        <v>672</v>
      </c>
      <c r="C9" s="18">
        <f t="shared" si="14"/>
        <v>663</v>
      </c>
      <c r="D9" s="19">
        <f t="shared" si="0"/>
        <v>1335</v>
      </c>
      <c r="E9" s="19">
        <v>79</v>
      </c>
      <c r="F9" s="19">
        <v>78</v>
      </c>
      <c r="G9" s="19">
        <f t="shared" si="1"/>
        <v>157</v>
      </c>
      <c r="H9" s="20">
        <f t="shared" si="2"/>
        <v>0.11755952380952381</v>
      </c>
      <c r="I9" s="20">
        <f t="shared" si="3"/>
        <v>0.11764705882352941</v>
      </c>
      <c r="J9" s="20">
        <f t="shared" si="4"/>
        <v>0.11760299625468165</v>
      </c>
      <c r="K9" s="19">
        <v>436</v>
      </c>
      <c r="L9" s="19">
        <v>446</v>
      </c>
      <c r="M9" s="19">
        <f t="shared" si="5"/>
        <v>882</v>
      </c>
      <c r="N9" s="20">
        <f t="shared" si="6"/>
        <v>0.6488095238095238</v>
      </c>
      <c r="O9" s="20">
        <f t="shared" si="7"/>
        <v>0.6726998491704375</v>
      </c>
      <c r="P9" s="20">
        <f t="shared" si="8"/>
        <v>0.6606741573033708</v>
      </c>
      <c r="Q9" s="19">
        <v>157</v>
      </c>
      <c r="R9" s="19">
        <v>139</v>
      </c>
      <c r="S9" s="19">
        <f t="shared" si="9"/>
        <v>296</v>
      </c>
      <c r="T9" s="20">
        <f t="shared" si="10"/>
        <v>0.23363095238095238</v>
      </c>
      <c r="U9" s="20">
        <f t="shared" si="11"/>
        <v>0.2096530920060332</v>
      </c>
      <c r="V9" s="20">
        <f t="shared" si="12"/>
        <v>0.22172284644194756</v>
      </c>
    </row>
    <row r="10" spans="1:22" s="10" customFormat="1" ht="28.5" customHeight="1">
      <c r="A10" s="17" t="s">
        <v>14</v>
      </c>
      <c r="B10" s="18">
        <f t="shared" si="13"/>
        <v>590</v>
      </c>
      <c r="C10" s="18">
        <f t="shared" si="14"/>
        <v>556</v>
      </c>
      <c r="D10" s="19">
        <f t="shared" si="0"/>
        <v>1146</v>
      </c>
      <c r="E10" s="19">
        <v>118</v>
      </c>
      <c r="F10" s="19">
        <v>86</v>
      </c>
      <c r="G10" s="19">
        <f t="shared" si="1"/>
        <v>204</v>
      </c>
      <c r="H10" s="20">
        <f t="shared" si="2"/>
        <v>0.2</v>
      </c>
      <c r="I10" s="20">
        <f t="shared" si="3"/>
        <v>0.15467625899280577</v>
      </c>
      <c r="J10" s="20">
        <f t="shared" si="4"/>
        <v>0.17801047120418848</v>
      </c>
      <c r="K10" s="19">
        <v>397</v>
      </c>
      <c r="L10" s="19">
        <v>384</v>
      </c>
      <c r="M10" s="19">
        <f t="shared" si="5"/>
        <v>781</v>
      </c>
      <c r="N10" s="20">
        <f t="shared" si="6"/>
        <v>0.6728813559322034</v>
      </c>
      <c r="O10" s="20">
        <f t="shared" si="7"/>
        <v>0.6906474820143885</v>
      </c>
      <c r="P10" s="20">
        <f t="shared" si="8"/>
        <v>0.6815008726003491</v>
      </c>
      <c r="Q10" s="19">
        <v>75</v>
      </c>
      <c r="R10" s="19">
        <v>86</v>
      </c>
      <c r="S10" s="19">
        <f t="shared" si="9"/>
        <v>161</v>
      </c>
      <c r="T10" s="20">
        <f t="shared" si="10"/>
        <v>0.1271186440677966</v>
      </c>
      <c r="U10" s="20">
        <f t="shared" si="11"/>
        <v>0.15467625899280577</v>
      </c>
      <c r="V10" s="20">
        <f t="shared" si="12"/>
        <v>0.14048865619546247</v>
      </c>
    </row>
    <row r="11" spans="1:22" s="10" customFormat="1" ht="28.5" customHeight="1">
      <c r="A11" s="17" t="s">
        <v>15</v>
      </c>
      <c r="B11" s="18">
        <f t="shared" si="13"/>
        <v>32</v>
      </c>
      <c r="C11" s="18">
        <f t="shared" si="14"/>
        <v>36</v>
      </c>
      <c r="D11" s="19">
        <f t="shared" si="0"/>
        <v>68</v>
      </c>
      <c r="E11" s="19">
        <v>5</v>
      </c>
      <c r="F11" s="19">
        <v>6</v>
      </c>
      <c r="G11" s="19">
        <f t="shared" si="1"/>
        <v>11</v>
      </c>
      <c r="H11" s="20">
        <f t="shared" si="2"/>
        <v>0.15625</v>
      </c>
      <c r="I11" s="20">
        <f t="shared" si="3"/>
        <v>0.16666666666666666</v>
      </c>
      <c r="J11" s="20">
        <f t="shared" si="4"/>
        <v>0.16176470588235295</v>
      </c>
      <c r="K11" s="19">
        <v>20</v>
      </c>
      <c r="L11" s="19">
        <v>22</v>
      </c>
      <c r="M11" s="19">
        <f t="shared" si="5"/>
        <v>42</v>
      </c>
      <c r="N11" s="20">
        <f t="shared" si="6"/>
        <v>0.625</v>
      </c>
      <c r="O11" s="20">
        <f t="shared" si="7"/>
        <v>0.6111111111111112</v>
      </c>
      <c r="P11" s="20">
        <f t="shared" si="8"/>
        <v>0.6176470588235294</v>
      </c>
      <c r="Q11" s="19">
        <v>7</v>
      </c>
      <c r="R11" s="19">
        <v>8</v>
      </c>
      <c r="S11" s="19">
        <f t="shared" si="9"/>
        <v>15</v>
      </c>
      <c r="T11" s="20">
        <f t="shared" si="10"/>
        <v>0.21875</v>
      </c>
      <c r="U11" s="20">
        <f t="shared" si="11"/>
        <v>0.2222222222222222</v>
      </c>
      <c r="V11" s="20">
        <f t="shared" si="12"/>
        <v>0.22058823529411764</v>
      </c>
    </row>
    <row r="12" spans="1:22" s="10" customFormat="1" ht="28.5" customHeight="1">
      <c r="A12" s="17" t="s">
        <v>16</v>
      </c>
      <c r="B12" s="18">
        <f t="shared" si="13"/>
        <v>539</v>
      </c>
      <c r="C12" s="18">
        <f t="shared" si="14"/>
        <v>553</v>
      </c>
      <c r="D12" s="19">
        <f t="shared" si="0"/>
        <v>1092</v>
      </c>
      <c r="E12" s="19">
        <v>65</v>
      </c>
      <c r="F12" s="19">
        <v>76</v>
      </c>
      <c r="G12" s="19">
        <f t="shared" si="1"/>
        <v>141</v>
      </c>
      <c r="H12" s="20">
        <f t="shared" si="2"/>
        <v>0.12059369202226346</v>
      </c>
      <c r="I12" s="20">
        <f t="shared" si="3"/>
        <v>0.13743218806509946</v>
      </c>
      <c r="J12" s="20">
        <f t="shared" si="4"/>
        <v>0.12912087912087913</v>
      </c>
      <c r="K12" s="19">
        <v>364</v>
      </c>
      <c r="L12" s="19">
        <v>369</v>
      </c>
      <c r="M12" s="19">
        <f t="shared" si="5"/>
        <v>733</v>
      </c>
      <c r="N12" s="20">
        <f t="shared" si="6"/>
        <v>0.6753246753246753</v>
      </c>
      <c r="O12" s="20">
        <f t="shared" si="7"/>
        <v>0.6672694394213382</v>
      </c>
      <c r="P12" s="20">
        <f t="shared" si="8"/>
        <v>0.6712454212454212</v>
      </c>
      <c r="Q12" s="19">
        <v>110</v>
      </c>
      <c r="R12" s="19">
        <v>108</v>
      </c>
      <c r="S12" s="19">
        <f t="shared" si="9"/>
        <v>218</v>
      </c>
      <c r="T12" s="20">
        <f t="shared" si="10"/>
        <v>0.20408163265306123</v>
      </c>
      <c r="U12" s="20">
        <f t="shared" si="11"/>
        <v>0.19529837251356238</v>
      </c>
      <c r="V12" s="20">
        <f t="shared" si="12"/>
        <v>0.19963369963369965</v>
      </c>
    </row>
    <row r="13" spans="1:22" s="10" customFormat="1" ht="28.5" customHeight="1">
      <c r="A13" s="17" t="s">
        <v>17</v>
      </c>
      <c r="B13" s="18">
        <f t="shared" si="13"/>
        <v>707</v>
      </c>
      <c r="C13" s="18">
        <f t="shared" si="14"/>
        <v>650</v>
      </c>
      <c r="D13" s="19">
        <f t="shared" si="0"/>
        <v>1357</v>
      </c>
      <c r="E13" s="19">
        <v>120</v>
      </c>
      <c r="F13" s="19">
        <v>99</v>
      </c>
      <c r="G13" s="19">
        <f t="shared" si="1"/>
        <v>219</v>
      </c>
      <c r="H13" s="20">
        <f t="shared" si="2"/>
        <v>0.16973125884016974</v>
      </c>
      <c r="I13" s="20">
        <f t="shared" si="3"/>
        <v>0.1523076923076923</v>
      </c>
      <c r="J13" s="20">
        <f t="shared" si="4"/>
        <v>0.16138540899042003</v>
      </c>
      <c r="K13" s="19">
        <v>488</v>
      </c>
      <c r="L13" s="19">
        <v>460</v>
      </c>
      <c r="M13" s="19">
        <f t="shared" si="5"/>
        <v>948</v>
      </c>
      <c r="N13" s="20">
        <f t="shared" si="6"/>
        <v>0.6902404526166902</v>
      </c>
      <c r="O13" s="20">
        <f t="shared" si="7"/>
        <v>0.7076923076923077</v>
      </c>
      <c r="P13" s="20">
        <f t="shared" si="8"/>
        <v>0.6985998526160648</v>
      </c>
      <c r="Q13" s="19">
        <v>99</v>
      </c>
      <c r="R13" s="19">
        <v>91</v>
      </c>
      <c r="S13" s="19">
        <f t="shared" si="9"/>
        <v>190</v>
      </c>
      <c r="T13" s="20">
        <f t="shared" si="10"/>
        <v>0.14002828854314003</v>
      </c>
      <c r="U13" s="20">
        <f t="shared" si="11"/>
        <v>0.14</v>
      </c>
      <c r="V13" s="20">
        <f t="shared" si="12"/>
        <v>0.1400147383935151</v>
      </c>
    </row>
    <row r="14" spans="1:22" s="10" customFormat="1" ht="28.5" customHeight="1">
      <c r="A14" s="17" t="s">
        <v>18</v>
      </c>
      <c r="B14" s="18">
        <f t="shared" si="13"/>
        <v>1014</v>
      </c>
      <c r="C14" s="18">
        <f t="shared" si="14"/>
        <v>934</v>
      </c>
      <c r="D14" s="19">
        <f t="shared" si="0"/>
        <v>1948</v>
      </c>
      <c r="E14" s="19">
        <v>170</v>
      </c>
      <c r="F14" s="19">
        <v>146</v>
      </c>
      <c r="G14" s="19">
        <f t="shared" si="1"/>
        <v>316</v>
      </c>
      <c r="H14" s="20">
        <f t="shared" si="2"/>
        <v>0.16765285996055226</v>
      </c>
      <c r="I14" s="20">
        <f t="shared" si="3"/>
        <v>0.15631691648822268</v>
      </c>
      <c r="J14" s="20">
        <f t="shared" si="4"/>
        <v>0.162217659137577</v>
      </c>
      <c r="K14" s="19">
        <v>705</v>
      </c>
      <c r="L14" s="19">
        <v>646</v>
      </c>
      <c r="M14" s="19">
        <f t="shared" si="5"/>
        <v>1351</v>
      </c>
      <c r="N14" s="20">
        <f t="shared" si="6"/>
        <v>0.6952662721893491</v>
      </c>
      <c r="O14" s="20">
        <f t="shared" si="7"/>
        <v>0.6916488222698073</v>
      </c>
      <c r="P14" s="20">
        <f t="shared" si="8"/>
        <v>0.6935318275154004</v>
      </c>
      <c r="Q14" s="19">
        <v>139</v>
      </c>
      <c r="R14" s="19">
        <v>142</v>
      </c>
      <c r="S14" s="19">
        <f t="shared" si="9"/>
        <v>281</v>
      </c>
      <c r="T14" s="20">
        <f t="shared" si="10"/>
        <v>0.13708086785009863</v>
      </c>
      <c r="U14" s="20">
        <f t="shared" si="11"/>
        <v>0.15203426124197003</v>
      </c>
      <c r="V14" s="20">
        <f t="shared" si="12"/>
        <v>0.14425051334702257</v>
      </c>
    </row>
    <row r="15" spans="1:22" s="10" customFormat="1" ht="28.5" customHeight="1">
      <c r="A15" s="21" t="s">
        <v>19</v>
      </c>
      <c r="B15" s="22">
        <f t="shared" si="13"/>
        <v>676</v>
      </c>
      <c r="C15" s="22">
        <f t="shared" si="14"/>
        <v>708</v>
      </c>
      <c r="D15" s="23">
        <f t="shared" si="0"/>
        <v>1384</v>
      </c>
      <c r="E15" s="23">
        <v>119</v>
      </c>
      <c r="F15" s="23">
        <v>120</v>
      </c>
      <c r="G15" s="23">
        <f t="shared" si="1"/>
        <v>239</v>
      </c>
      <c r="H15" s="24">
        <f t="shared" si="2"/>
        <v>0.1760355029585799</v>
      </c>
      <c r="I15" s="24">
        <f t="shared" si="3"/>
        <v>0.1694915254237288</v>
      </c>
      <c r="J15" s="24">
        <f t="shared" si="4"/>
        <v>0.1726878612716763</v>
      </c>
      <c r="K15" s="23">
        <v>446</v>
      </c>
      <c r="L15" s="23">
        <v>465</v>
      </c>
      <c r="M15" s="23">
        <f t="shared" si="5"/>
        <v>911</v>
      </c>
      <c r="N15" s="24">
        <f t="shared" si="6"/>
        <v>0.6597633136094675</v>
      </c>
      <c r="O15" s="24">
        <f t="shared" si="7"/>
        <v>0.6567796610169492</v>
      </c>
      <c r="P15" s="24">
        <f t="shared" si="8"/>
        <v>0.6582369942196532</v>
      </c>
      <c r="Q15" s="23">
        <v>111</v>
      </c>
      <c r="R15" s="23">
        <v>123</v>
      </c>
      <c r="S15" s="23">
        <f t="shared" si="9"/>
        <v>234</v>
      </c>
      <c r="T15" s="24">
        <f t="shared" si="10"/>
        <v>0.16420118343195267</v>
      </c>
      <c r="U15" s="24">
        <f t="shared" si="11"/>
        <v>0.17372881355932204</v>
      </c>
      <c r="V15" s="24">
        <f t="shared" si="12"/>
        <v>0.16907514450867053</v>
      </c>
    </row>
    <row r="16" spans="1:22" s="10" customFormat="1" ht="28.5" customHeight="1">
      <c r="A16" s="25" t="s">
        <v>98</v>
      </c>
      <c r="B16" s="26">
        <f>B6+B7+B8+B9+B10+B11+B12+B13+B14+B15</f>
        <v>4570</v>
      </c>
      <c r="C16" s="26">
        <f>C6+C7+C8+C9+C10+C11+C12+C13+C14+C15</f>
        <v>4432</v>
      </c>
      <c r="D16" s="27">
        <f t="shared" si="0"/>
        <v>9002</v>
      </c>
      <c r="E16" s="26">
        <f>E6+E7+E8+E9+E10+E11+E12+E13+E14+E15</f>
        <v>721</v>
      </c>
      <c r="F16" s="26">
        <f>F6+F7+F8+F9+F10+F11+F12+F13+F14+F15</f>
        <v>650</v>
      </c>
      <c r="G16" s="27">
        <f t="shared" si="1"/>
        <v>1371</v>
      </c>
      <c r="H16" s="28">
        <f t="shared" si="2"/>
        <v>0.15776805251641138</v>
      </c>
      <c r="I16" s="28">
        <f t="shared" si="3"/>
        <v>0.1466606498194946</v>
      </c>
      <c r="J16" s="28">
        <f t="shared" si="4"/>
        <v>0.1522994890024439</v>
      </c>
      <c r="K16" s="26">
        <f>K6+K7+K8+K9+K10+K11+K12+K13+K14+K15</f>
        <v>3077</v>
      </c>
      <c r="L16" s="26">
        <f>L6+L7+L8+L9+L10+L11+L12+L13+L14+L15</f>
        <v>2998</v>
      </c>
      <c r="M16" s="27">
        <f t="shared" si="5"/>
        <v>6075</v>
      </c>
      <c r="N16" s="28">
        <f t="shared" si="6"/>
        <v>0.6733041575492341</v>
      </c>
      <c r="O16" s="28">
        <f t="shared" si="7"/>
        <v>0.6764440433212996</v>
      </c>
      <c r="P16" s="28">
        <f t="shared" si="8"/>
        <v>0.6748500333259275</v>
      </c>
      <c r="Q16" s="26">
        <f>Q6+Q7+Q8+Q9+Q10+Q11+Q12+Q13+Q14+Q15</f>
        <v>772</v>
      </c>
      <c r="R16" s="26">
        <f>R6+R7+R8+R9+R10+R11+R12+R13+R14+R15</f>
        <v>784</v>
      </c>
      <c r="S16" s="27">
        <f t="shared" si="9"/>
        <v>1556</v>
      </c>
      <c r="T16" s="28">
        <f t="shared" si="10"/>
        <v>0.16892778993435448</v>
      </c>
      <c r="U16" s="28">
        <f t="shared" si="11"/>
        <v>0.17689530685920576</v>
      </c>
      <c r="V16" s="28">
        <f t="shared" si="12"/>
        <v>0.17285047767162853</v>
      </c>
    </row>
    <row r="17" spans="1:22" s="10" customFormat="1" ht="28.5" customHeight="1">
      <c r="A17" s="29" t="s">
        <v>20</v>
      </c>
      <c r="B17" s="30">
        <f aca="true" t="shared" si="15" ref="B17:C21">E17+K17+Q17</f>
        <v>807</v>
      </c>
      <c r="C17" s="30">
        <f t="shared" si="15"/>
        <v>870</v>
      </c>
      <c r="D17" s="31">
        <f t="shared" si="0"/>
        <v>1677</v>
      </c>
      <c r="E17" s="32">
        <v>89</v>
      </c>
      <c r="F17" s="32">
        <v>82</v>
      </c>
      <c r="G17" s="31">
        <f t="shared" si="1"/>
        <v>171</v>
      </c>
      <c r="H17" s="33">
        <f t="shared" si="2"/>
        <v>0.11028500619578686</v>
      </c>
      <c r="I17" s="33">
        <f t="shared" si="3"/>
        <v>0.09425287356321839</v>
      </c>
      <c r="J17" s="33">
        <f t="shared" si="4"/>
        <v>0.10196779964221825</v>
      </c>
      <c r="K17" s="32">
        <v>427</v>
      </c>
      <c r="L17" s="32">
        <v>440</v>
      </c>
      <c r="M17" s="31">
        <f t="shared" si="5"/>
        <v>867</v>
      </c>
      <c r="N17" s="33">
        <f t="shared" si="6"/>
        <v>0.5291201982651796</v>
      </c>
      <c r="O17" s="33">
        <f t="shared" si="7"/>
        <v>0.5057471264367817</v>
      </c>
      <c r="P17" s="33">
        <f t="shared" si="8"/>
        <v>0.516994633273703</v>
      </c>
      <c r="Q17" s="32">
        <v>291</v>
      </c>
      <c r="R17" s="32">
        <v>348</v>
      </c>
      <c r="S17" s="31">
        <f t="shared" si="9"/>
        <v>639</v>
      </c>
      <c r="T17" s="33">
        <f t="shared" si="10"/>
        <v>0.36059479553903345</v>
      </c>
      <c r="U17" s="33">
        <f t="shared" si="11"/>
        <v>0.4</v>
      </c>
      <c r="V17" s="33">
        <f t="shared" si="12"/>
        <v>0.3810375670840787</v>
      </c>
    </row>
    <row r="18" spans="1:22" s="10" customFormat="1" ht="28.5" customHeight="1">
      <c r="A18" s="17" t="s">
        <v>21</v>
      </c>
      <c r="B18" s="18">
        <f t="shared" si="15"/>
        <v>568</v>
      </c>
      <c r="C18" s="18">
        <f t="shared" si="15"/>
        <v>607</v>
      </c>
      <c r="D18" s="19">
        <f t="shared" si="0"/>
        <v>1175</v>
      </c>
      <c r="E18" s="19">
        <v>57</v>
      </c>
      <c r="F18" s="19">
        <v>62</v>
      </c>
      <c r="G18" s="19">
        <f t="shared" si="1"/>
        <v>119</v>
      </c>
      <c r="H18" s="20">
        <f t="shared" si="2"/>
        <v>0.10035211267605634</v>
      </c>
      <c r="I18" s="20">
        <f t="shared" si="3"/>
        <v>0.10214168039538715</v>
      </c>
      <c r="J18" s="20">
        <f t="shared" si="4"/>
        <v>0.10127659574468086</v>
      </c>
      <c r="K18" s="19">
        <v>320</v>
      </c>
      <c r="L18" s="19">
        <v>311</v>
      </c>
      <c r="M18" s="19">
        <f t="shared" si="5"/>
        <v>631</v>
      </c>
      <c r="N18" s="20">
        <f t="shared" si="6"/>
        <v>0.5633802816901409</v>
      </c>
      <c r="O18" s="20">
        <f t="shared" si="7"/>
        <v>0.5123558484349259</v>
      </c>
      <c r="P18" s="20">
        <f t="shared" si="8"/>
        <v>0.5370212765957447</v>
      </c>
      <c r="Q18" s="19">
        <v>191</v>
      </c>
      <c r="R18" s="19">
        <v>234</v>
      </c>
      <c r="S18" s="19">
        <f t="shared" si="9"/>
        <v>425</v>
      </c>
      <c r="T18" s="20">
        <f t="shared" si="10"/>
        <v>0.3362676056338028</v>
      </c>
      <c r="U18" s="20">
        <f t="shared" si="11"/>
        <v>0.385502471169687</v>
      </c>
      <c r="V18" s="20">
        <f t="shared" si="12"/>
        <v>0.3617021276595745</v>
      </c>
    </row>
    <row r="19" spans="1:22" s="10" customFormat="1" ht="28.5" customHeight="1">
      <c r="A19" s="17" t="s">
        <v>22</v>
      </c>
      <c r="B19" s="18">
        <f t="shared" si="15"/>
        <v>508</v>
      </c>
      <c r="C19" s="18">
        <f t="shared" si="15"/>
        <v>507</v>
      </c>
      <c r="D19" s="19">
        <f t="shared" si="0"/>
        <v>1015</v>
      </c>
      <c r="E19" s="19">
        <v>65</v>
      </c>
      <c r="F19" s="19">
        <v>49</v>
      </c>
      <c r="G19" s="19">
        <f t="shared" si="1"/>
        <v>114</v>
      </c>
      <c r="H19" s="20">
        <f t="shared" si="2"/>
        <v>0.1279527559055118</v>
      </c>
      <c r="I19" s="20">
        <f t="shared" si="3"/>
        <v>0.09664694280078895</v>
      </c>
      <c r="J19" s="20">
        <f t="shared" si="4"/>
        <v>0.1123152709359606</v>
      </c>
      <c r="K19" s="19">
        <v>272</v>
      </c>
      <c r="L19" s="19">
        <v>278</v>
      </c>
      <c r="M19" s="19">
        <f t="shared" si="5"/>
        <v>550</v>
      </c>
      <c r="N19" s="20">
        <f t="shared" si="6"/>
        <v>0.5354330708661418</v>
      </c>
      <c r="O19" s="20">
        <f t="shared" si="7"/>
        <v>0.5483234714003945</v>
      </c>
      <c r="P19" s="20">
        <f t="shared" si="8"/>
        <v>0.541871921182266</v>
      </c>
      <c r="Q19" s="19">
        <v>171</v>
      </c>
      <c r="R19" s="19">
        <v>180</v>
      </c>
      <c r="S19" s="19">
        <f t="shared" si="9"/>
        <v>351</v>
      </c>
      <c r="T19" s="20">
        <f t="shared" si="10"/>
        <v>0.33661417322834647</v>
      </c>
      <c r="U19" s="20">
        <f t="shared" si="11"/>
        <v>0.35502958579881655</v>
      </c>
      <c r="V19" s="20">
        <f t="shared" si="12"/>
        <v>0.3458128078817734</v>
      </c>
    </row>
    <row r="20" spans="1:22" s="10" customFormat="1" ht="28.5" customHeight="1">
      <c r="A20" s="17" t="s">
        <v>23</v>
      </c>
      <c r="B20" s="18">
        <f t="shared" si="15"/>
        <v>482</v>
      </c>
      <c r="C20" s="18">
        <f t="shared" si="15"/>
        <v>493</v>
      </c>
      <c r="D20" s="19">
        <f t="shared" si="0"/>
        <v>975</v>
      </c>
      <c r="E20" s="19">
        <v>47</v>
      </c>
      <c r="F20" s="19">
        <v>48</v>
      </c>
      <c r="G20" s="19">
        <f t="shared" si="1"/>
        <v>95</v>
      </c>
      <c r="H20" s="20">
        <f t="shared" si="2"/>
        <v>0.0975103734439834</v>
      </c>
      <c r="I20" s="20">
        <f t="shared" si="3"/>
        <v>0.0973630831643002</v>
      </c>
      <c r="J20" s="20">
        <f t="shared" si="4"/>
        <v>0.09743589743589744</v>
      </c>
      <c r="K20" s="19">
        <v>258</v>
      </c>
      <c r="L20" s="19">
        <v>248</v>
      </c>
      <c r="M20" s="19">
        <f t="shared" si="5"/>
        <v>506</v>
      </c>
      <c r="N20" s="20">
        <f t="shared" si="6"/>
        <v>0.5352697095435685</v>
      </c>
      <c r="O20" s="20">
        <f t="shared" si="7"/>
        <v>0.5030425963488844</v>
      </c>
      <c r="P20" s="20">
        <f t="shared" si="8"/>
        <v>0.518974358974359</v>
      </c>
      <c r="Q20" s="19">
        <v>177</v>
      </c>
      <c r="R20" s="19">
        <v>197</v>
      </c>
      <c r="S20" s="19">
        <f t="shared" si="9"/>
        <v>374</v>
      </c>
      <c r="T20" s="20">
        <f t="shared" si="10"/>
        <v>0.36721991701244816</v>
      </c>
      <c r="U20" s="20">
        <f t="shared" si="11"/>
        <v>0.3995943204868154</v>
      </c>
      <c r="V20" s="20">
        <f t="shared" si="12"/>
        <v>0.38358974358974357</v>
      </c>
    </row>
    <row r="21" spans="1:22" s="10" customFormat="1" ht="28.5" customHeight="1">
      <c r="A21" s="34" t="s">
        <v>24</v>
      </c>
      <c r="B21" s="26">
        <f t="shared" si="15"/>
        <v>601</v>
      </c>
      <c r="C21" s="26">
        <f t="shared" si="15"/>
        <v>659</v>
      </c>
      <c r="D21" s="27">
        <f t="shared" si="0"/>
        <v>1260</v>
      </c>
      <c r="E21" s="27">
        <v>51</v>
      </c>
      <c r="F21" s="27">
        <v>53</v>
      </c>
      <c r="G21" s="27">
        <f t="shared" si="1"/>
        <v>104</v>
      </c>
      <c r="H21" s="35">
        <f t="shared" si="2"/>
        <v>0.08485856905158069</v>
      </c>
      <c r="I21" s="35">
        <f t="shared" si="3"/>
        <v>0.08042488619119878</v>
      </c>
      <c r="J21" s="35">
        <f t="shared" si="4"/>
        <v>0.08253968253968254</v>
      </c>
      <c r="K21" s="27">
        <v>304</v>
      </c>
      <c r="L21" s="27">
        <v>334</v>
      </c>
      <c r="M21" s="27">
        <f t="shared" si="5"/>
        <v>638</v>
      </c>
      <c r="N21" s="35">
        <f t="shared" si="6"/>
        <v>0.5058236272878536</v>
      </c>
      <c r="O21" s="35">
        <f t="shared" si="7"/>
        <v>0.5068285280728376</v>
      </c>
      <c r="P21" s="35">
        <f t="shared" si="8"/>
        <v>0.5063492063492063</v>
      </c>
      <c r="Q21" s="27">
        <v>246</v>
      </c>
      <c r="R21" s="27">
        <v>272</v>
      </c>
      <c r="S21" s="27">
        <f t="shared" si="9"/>
        <v>518</v>
      </c>
      <c r="T21" s="35">
        <f t="shared" si="10"/>
        <v>0.40931780366056575</v>
      </c>
      <c r="U21" s="35">
        <f t="shared" si="11"/>
        <v>0.41274658573596357</v>
      </c>
      <c r="V21" s="35">
        <f t="shared" si="12"/>
        <v>0.4111111111111111</v>
      </c>
    </row>
    <row r="22" spans="1:22" s="10" customFormat="1" ht="28.5" customHeight="1">
      <c r="A22" s="36" t="s">
        <v>99</v>
      </c>
      <c r="B22" s="37">
        <f>B17+B18+B19+B20+B21</f>
        <v>2966</v>
      </c>
      <c r="C22" s="37">
        <f>C17+C18+C19+C20+C21</f>
        <v>3136</v>
      </c>
      <c r="D22" s="27">
        <f t="shared" si="0"/>
        <v>6102</v>
      </c>
      <c r="E22" s="37">
        <f>E17+E18+E19+E20+E21</f>
        <v>309</v>
      </c>
      <c r="F22" s="37">
        <f>F17+F18+F19+F20+F21</f>
        <v>294</v>
      </c>
      <c r="G22" s="27">
        <f t="shared" si="1"/>
        <v>603</v>
      </c>
      <c r="H22" s="28">
        <f t="shared" si="2"/>
        <v>0.10418071476736346</v>
      </c>
      <c r="I22" s="28">
        <f t="shared" si="3"/>
        <v>0.09375</v>
      </c>
      <c r="J22" s="28">
        <f t="shared" si="4"/>
        <v>0.09882005899705015</v>
      </c>
      <c r="K22" s="37">
        <f>K17+K18+K19+K20+K21</f>
        <v>1581</v>
      </c>
      <c r="L22" s="37">
        <f>L17+L18+L19+L20+L21</f>
        <v>1611</v>
      </c>
      <c r="M22" s="27">
        <f t="shared" si="5"/>
        <v>3192</v>
      </c>
      <c r="N22" s="28">
        <f t="shared" si="6"/>
        <v>0.5330411328388401</v>
      </c>
      <c r="O22" s="28">
        <f t="shared" si="7"/>
        <v>0.5137117346938775</v>
      </c>
      <c r="P22" s="28">
        <f t="shared" si="8"/>
        <v>0.5231071779744346</v>
      </c>
      <c r="Q22" s="37">
        <f>Q17+Q18+Q19+Q20+Q21</f>
        <v>1076</v>
      </c>
      <c r="R22" s="37">
        <f>R17+R18+R19+R20+R21</f>
        <v>1231</v>
      </c>
      <c r="S22" s="27">
        <f t="shared" si="9"/>
        <v>2307</v>
      </c>
      <c r="T22" s="28">
        <f t="shared" si="10"/>
        <v>0.36277815239379635</v>
      </c>
      <c r="U22" s="28">
        <f t="shared" si="11"/>
        <v>0.39253826530612246</v>
      </c>
      <c r="V22" s="28">
        <f t="shared" si="12"/>
        <v>0.3780727630285152</v>
      </c>
    </row>
    <row r="23" spans="1:22" s="10" customFormat="1" ht="28.5" customHeight="1">
      <c r="A23" s="29" t="s">
        <v>25</v>
      </c>
      <c r="B23" s="30">
        <f aca="true" t="shared" si="16" ref="B23:C28">E23+K23+Q23</f>
        <v>65</v>
      </c>
      <c r="C23" s="30">
        <f t="shared" si="16"/>
        <v>64</v>
      </c>
      <c r="D23" s="31">
        <f t="shared" si="0"/>
        <v>129</v>
      </c>
      <c r="E23" s="32">
        <v>6</v>
      </c>
      <c r="F23" s="32">
        <v>8</v>
      </c>
      <c r="G23" s="31">
        <f t="shared" si="1"/>
        <v>14</v>
      </c>
      <c r="H23" s="33">
        <f t="shared" si="2"/>
        <v>0.09230769230769231</v>
      </c>
      <c r="I23" s="33">
        <f t="shared" si="3"/>
        <v>0.125</v>
      </c>
      <c r="J23" s="33">
        <f t="shared" si="4"/>
        <v>0.10852713178294573</v>
      </c>
      <c r="K23" s="32">
        <v>43</v>
      </c>
      <c r="L23" s="32">
        <v>38</v>
      </c>
      <c r="M23" s="31">
        <f t="shared" si="5"/>
        <v>81</v>
      </c>
      <c r="N23" s="33">
        <f t="shared" si="6"/>
        <v>0.6615384615384615</v>
      </c>
      <c r="O23" s="33">
        <f t="shared" si="7"/>
        <v>0.59375</v>
      </c>
      <c r="P23" s="33">
        <f t="shared" si="8"/>
        <v>0.627906976744186</v>
      </c>
      <c r="Q23" s="32">
        <v>16</v>
      </c>
      <c r="R23" s="32">
        <v>18</v>
      </c>
      <c r="S23" s="31">
        <f t="shared" si="9"/>
        <v>34</v>
      </c>
      <c r="T23" s="33">
        <f t="shared" si="10"/>
        <v>0.24615384615384617</v>
      </c>
      <c r="U23" s="33">
        <f t="shared" si="11"/>
        <v>0.28125</v>
      </c>
      <c r="V23" s="33">
        <f t="shared" si="12"/>
        <v>0.26356589147286824</v>
      </c>
    </row>
    <row r="24" spans="1:22" s="10" customFormat="1" ht="28.5" customHeight="1">
      <c r="A24" s="17" t="s">
        <v>26</v>
      </c>
      <c r="B24" s="18">
        <f t="shared" si="16"/>
        <v>946</v>
      </c>
      <c r="C24" s="18">
        <f t="shared" si="16"/>
        <v>927</v>
      </c>
      <c r="D24" s="19">
        <f t="shared" si="0"/>
        <v>1873</v>
      </c>
      <c r="E24" s="19">
        <v>149</v>
      </c>
      <c r="F24" s="19">
        <v>164</v>
      </c>
      <c r="G24" s="19">
        <f t="shared" si="1"/>
        <v>313</v>
      </c>
      <c r="H24" s="20">
        <f t="shared" si="2"/>
        <v>0.15750528541226216</v>
      </c>
      <c r="I24" s="20">
        <f t="shared" si="3"/>
        <v>0.17691477885652643</v>
      </c>
      <c r="J24" s="20">
        <f t="shared" si="4"/>
        <v>0.16711158569140416</v>
      </c>
      <c r="K24" s="19">
        <v>643</v>
      </c>
      <c r="L24" s="19">
        <v>577</v>
      </c>
      <c r="M24" s="19">
        <f t="shared" si="5"/>
        <v>1220</v>
      </c>
      <c r="N24" s="20">
        <f t="shared" si="6"/>
        <v>0.6797040169133193</v>
      </c>
      <c r="O24" s="20">
        <f t="shared" si="7"/>
        <v>0.622437971952535</v>
      </c>
      <c r="P24" s="20">
        <f t="shared" si="8"/>
        <v>0.6513614522156967</v>
      </c>
      <c r="Q24" s="19">
        <v>154</v>
      </c>
      <c r="R24" s="19">
        <v>186</v>
      </c>
      <c r="S24" s="19">
        <f t="shared" si="9"/>
        <v>340</v>
      </c>
      <c r="T24" s="20">
        <f t="shared" si="10"/>
        <v>0.16279069767441862</v>
      </c>
      <c r="U24" s="20">
        <f t="shared" si="11"/>
        <v>0.20064724919093851</v>
      </c>
      <c r="V24" s="20">
        <f t="shared" si="12"/>
        <v>0.1815269620928991</v>
      </c>
    </row>
    <row r="25" spans="1:22" s="10" customFormat="1" ht="28.5" customHeight="1">
      <c r="A25" s="17" t="s">
        <v>27</v>
      </c>
      <c r="B25" s="18">
        <f t="shared" si="16"/>
        <v>1228</v>
      </c>
      <c r="C25" s="18">
        <f t="shared" si="16"/>
        <v>1087</v>
      </c>
      <c r="D25" s="19">
        <f t="shared" si="0"/>
        <v>2315</v>
      </c>
      <c r="E25" s="19">
        <v>133</v>
      </c>
      <c r="F25" s="19">
        <v>119</v>
      </c>
      <c r="G25" s="19">
        <f t="shared" si="1"/>
        <v>252</v>
      </c>
      <c r="H25" s="20">
        <f t="shared" si="2"/>
        <v>0.10830618892508144</v>
      </c>
      <c r="I25" s="20">
        <f t="shared" si="3"/>
        <v>0.10947562097516099</v>
      </c>
      <c r="J25" s="20">
        <f t="shared" si="4"/>
        <v>0.10885529157667387</v>
      </c>
      <c r="K25" s="19">
        <v>876</v>
      </c>
      <c r="L25" s="19">
        <v>716</v>
      </c>
      <c r="M25" s="19">
        <f t="shared" si="5"/>
        <v>1592</v>
      </c>
      <c r="N25" s="20">
        <f t="shared" si="6"/>
        <v>0.7133550488599348</v>
      </c>
      <c r="O25" s="20">
        <f t="shared" si="7"/>
        <v>0.6586936522539099</v>
      </c>
      <c r="P25" s="20">
        <f t="shared" si="8"/>
        <v>0.6876889848812096</v>
      </c>
      <c r="Q25" s="19">
        <v>219</v>
      </c>
      <c r="R25" s="19">
        <v>252</v>
      </c>
      <c r="S25" s="19">
        <f t="shared" si="9"/>
        <v>471</v>
      </c>
      <c r="T25" s="20">
        <f t="shared" si="10"/>
        <v>0.1783387622149837</v>
      </c>
      <c r="U25" s="20">
        <f t="shared" si="11"/>
        <v>0.23183072677092917</v>
      </c>
      <c r="V25" s="20">
        <f t="shared" si="12"/>
        <v>0.20345572354211663</v>
      </c>
    </row>
    <row r="26" spans="1:22" s="10" customFormat="1" ht="28.5" customHeight="1">
      <c r="A26" s="17" t="s">
        <v>28</v>
      </c>
      <c r="B26" s="18">
        <f t="shared" si="16"/>
        <v>1345</v>
      </c>
      <c r="C26" s="18">
        <f t="shared" si="16"/>
        <v>1269</v>
      </c>
      <c r="D26" s="19">
        <f t="shared" si="0"/>
        <v>2614</v>
      </c>
      <c r="E26" s="19">
        <v>165</v>
      </c>
      <c r="F26" s="19">
        <v>174</v>
      </c>
      <c r="G26" s="19">
        <f t="shared" si="1"/>
        <v>339</v>
      </c>
      <c r="H26" s="20">
        <f t="shared" si="2"/>
        <v>0.12267657992565056</v>
      </c>
      <c r="I26" s="20">
        <f t="shared" si="3"/>
        <v>0.13711583924349882</v>
      </c>
      <c r="J26" s="20">
        <f t="shared" si="4"/>
        <v>0.12968630451415455</v>
      </c>
      <c r="K26" s="19">
        <v>931</v>
      </c>
      <c r="L26" s="19">
        <v>834</v>
      </c>
      <c r="M26" s="19">
        <f t="shared" si="5"/>
        <v>1765</v>
      </c>
      <c r="N26" s="20">
        <f t="shared" si="6"/>
        <v>0.6921933085501859</v>
      </c>
      <c r="O26" s="20">
        <f t="shared" si="7"/>
        <v>0.6572104018912529</v>
      </c>
      <c r="P26" s="20">
        <f t="shared" si="8"/>
        <v>0.6752104055087987</v>
      </c>
      <c r="Q26" s="19">
        <v>249</v>
      </c>
      <c r="R26" s="19">
        <v>261</v>
      </c>
      <c r="S26" s="19">
        <f t="shared" si="9"/>
        <v>510</v>
      </c>
      <c r="T26" s="20">
        <f t="shared" si="10"/>
        <v>0.18513011152416356</v>
      </c>
      <c r="U26" s="20">
        <f t="shared" si="11"/>
        <v>0.20567375886524822</v>
      </c>
      <c r="V26" s="20">
        <f t="shared" si="12"/>
        <v>0.19510328997704668</v>
      </c>
    </row>
    <row r="27" spans="1:22" s="10" customFormat="1" ht="28.5" customHeight="1">
      <c r="A27" s="17" t="s">
        <v>29</v>
      </c>
      <c r="B27" s="18">
        <f t="shared" si="16"/>
        <v>937</v>
      </c>
      <c r="C27" s="18">
        <f t="shared" si="16"/>
        <v>720</v>
      </c>
      <c r="D27" s="19">
        <f t="shared" si="0"/>
        <v>1657</v>
      </c>
      <c r="E27" s="19">
        <v>61</v>
      </c>
      <c r="F27" s="19">
        <v>57</v>
      </c>
      <c r="G27" s="19">
        <f t="shared" si="1"/>
        <v>118</v>
      </c>
      <c r="H27" s="20">
        <f t="shared" si="2"/>
        <v>0.06510138740661686</v>
      </c>
      <c r="I27" s="20">
        <f t="shared" si="3"/>
        <v>0.07916666666666666</v>
      </c>
      <c r="J27" s="20">
        <f t="shared" si="4"/>
        <v>0.0712130356065178</v>
      </c>
      <c r="K27" s="19">
        <v>729</v>
      </c>
      <c r="L27" s="19">
        <v>496</v>
      </c>
      <c r="M27" s="19">
        <f t="shared" si="5"/>
        <v>1225</v>
      </c>
      <c r="N27" s="20">
        <f t="shared" si="6"/>
        <v>0.7780149413020278</v>
      </c>
      <c r="O27" s="20">
        <f t="shared" si="7"/>
        <v>0.6888888888888889</v>
      </c>
      <c r="P27" s="20">
        <f t="shared" si="8"/>
        <v>0.7392878696439348</v>
      </c>
      <c r="Q27" s="19">
        <v>147</v>
      </c>
      <c r="R27" s="19">
        <v>167</v>
      </c>
      <c r="S27" s="19">
        <f t="shared" si="9"/>
        <v>314</v>
      </c>
      <c r="T27" s="20">
        <f t="shared" si="10"/>
        <v>0.1568836712913554</v>
      </c>
      <c r="U27" s="20">
        <f t="shared" si="11"/>
        <v>0.23194444444444445</v>
      </c>
      <c r="V27" s="20">
        <f t="shared" si="12"/>
        <v>0.18949909474954738</v>
      </c>
    </row>
    <row r="28" spans="1:22" s="10" customFormat="1" ht="28.5" customHeight="1">
      <c r="A28" s="38" t="s">
        <v>30</v>
      </c>
      <c r="B28" s="39">
        <f t="shared" si="16"/>
        <v>173</v>
      </c>
      <c r="C28" s="39">
        <f t="shared" si="16"/>
        <v>165</v>
      </c>
      <c r="D28" s="40">
        <f t="shared" si="0"/>
        <v>338</v>
      </c>
      <c r="E28" s="40">
        <v>39</v>
      </c>
      <c r="F28" s="40">
        <v>33</v>
      </c>
      <c r="G28" s="40">
        <f t="shared" si="1"/>
        <v>72</v>
      </c>
      <c r="H28" s="41">
        <f t="shared" si="2"/>
        <v>0.2254335260115607</v>
      </c>
      <c r="I28" s="41">
        <f t="shared" si="3"/>
        <v>0.2</v>
      </c>
      <c r="J28" s="41">
        <f t="shared" si="4"/>
        <v>0.21301775147928995</v>
      </c>
      <c r="K28" s="40">
        <v>109</v>
      </c>
      <c r="L28" s="40">
        <v>106</v>
      </c>
      <c r="M28" s="40">
        <f t="shared" si="5"/>
        <v>215</v>
      </c>
      <c r="N28" s="41">
        <f t="shared" si="6"/>
        <v>0.630057803468208</v>
      </c>
      <c r="O28" s="41">
        <f t="shared" si="7"/>
        <v>0.6424242424242425</v>
      </c>
      <c r="P28" s="41">
        <f t="shared" si="8"/>
        <v>0.636094674556213</v>
      </c>
      <c r="Q28" s="40">
        <v>25</v>
      </c>
      <c r="R28" s="40">
        <v>26</v>
      </c>
      <c r="S28" s="40">
        <f t="shared" si="9"/>
        <v>51</v>
      </c>
      <c r="T28" s="41">
        <f t="shared" si="10"/>
        <v>0.14450867052023122</v>
      </c>
      <c r="U28" s="41">
        <f t="shared" si="11"/>
        <v>0.15757575757575756</v>
      </c>
      <c r="V28" s="41">
        <f t="shared" si="12"/>
        <v>0.15088757396449703</v>
      </c>
    </row>
    <row r="29" spans="1:22" s="10" customFormat="1" ht="28.5" customHeight="1">
      <c r="A29" s="25" t="s">
        <v>100</v>
      </c>
      <c r="B29" s="37">
        <f>B23+B24+B25+B26+B27+B28</f>
        <v>4694</v>
      </c>
      <c r="C29" s="37">
        <f>C23+C24+C25+C26+C27+C28</f>
        <v>4232</v>
      </c>
      <c r="D29" s="37">
        <f t="shared" si="0"/>
        <v>8926</v>
      </c>
      <c r="E29" s="37">
        <f>E23+E24+E25+E26+E27+E28</f>
        <v>553</v>
      </c>
      <c r="F29" s="37">
        <f>F23+F24+F25+F26+F27+F28</f>
        <v>555</v>
      </c>
      <c r="G29" s="37">
        <f t="shared" si="1"/>
        <v>1108</v>
      </c>
      <c r="H29" s="28">
        <f t="shared" si="2"/>
        <v>0.1178099701746911</v>
      </c>
      <c r="I29" s="28">
        <f t="shared" si="3"/>
        <v>0.1311436672967864</v>
      </c>
      <c r="J29" s="28">
        <f t="shared" si="4"/>
        <v>0.12413174994398386</v>
      </c>
      <c r="K29" s="37">
        <f>K23+K24+K25+K26+K27+K28</f>
        <v>3331</v>
      </c>
      <c r="L29" s="37">
        <f>L23+L24+L25+L26+L27+L28</f>
        <v>2767</v>
      </c>
      <c r="M29" s="37">
        <f t="shared" si="5"/>
        <v>6098</v>
      </c>
      <c r="N29" s="28">
        <f t="shared" si="6"/>
        <v>0.7096293140178952</v>
      </c>
      <c r="O29" s="28">
        <f t="shared" si="7"/>
        <v>0.65382797731569</v>
      </c>
      <c r="P29" s="28">
        <f t="shared" si="8"/>
        <v>0.6831727537530808</v>
      </c>
      <c r="Q29" s="37">
        <f>Q23+Q24+Q25+Q26+Q27+Q28</f>
        <v>810</v>
      </c>
      <c r="R29" s="37">
        <f>R23+R24+R25+R26+R27+R28</f>
        <v>910</v>
      </c>
      <c r="S29" s="37">
        <f t="shared" si="9"/>
        <v>1720</v>
      </c>
      <c r="T29" s="28">
        <f t="shared" si="10"/>
        <v>0.17256071580741372</v>
      </c>
      <c r="U29" s="28">
        <f t="shared" si="11"/>
        <v>0.21502835538752363</v>
      </c>
      <c r="V29" s="28">
        <f t="shared" si="12"/>
        <v>0.19269549630293525</v>
      </c>
    </row>
    <row r="30" spans="1:22" s="10" customFormat="1" ht="28.5" customHeight="1">
      <c r="A30" s="34" t="s">
        <v>31</v>
      </c>
      <c r="B30" s="26">
        <f aca="true" t="shared" si="17" ref="B30:C36">E30+K30+Q30</f>
        <v>941</v>
      </c>
      <c r="C30" s="26">
        <f t="shared" si="17"/>
        <v>1034</v>
      </c>
      <c r="D30" s="27">
        <f t="shared" si="0"/>
        <v>1975</v>
      </c>
      <c r="E30" s="27">
        <v>83</v>
      </c>
      <c r="F30" s="27">
        <v>71</v>
      </c>
      <c r="G30" s="27">
        <f t="shared" si="1"/>
        <v>154</v>
      </c>
      <c r="H30" s="35">
        <f t="shared" si="2"/>
        <v>0.08820403825717323</v>
      </c>
      <c r="I30" s="35">
        <f t="shared" si="3"/>
        <v>0.06866537717601548</v>
      </c>
      <c r="J30" s="35">
        <f t="shared" si="4"/>
        <v>0.0779746835443038</v>
      </c>
      <c r="K30" s="27">
        <v>553</v>
      </c>
      <c r="L30" s="27">
        <v>614</v>
      </c>
      <c r="M30" s="27">
        <f t="shared" si="5"/>
        <v>1167</v>
      </c>
      <c r="N30" s="35">
        <f t="shared" si="6"/>
        <v>0.5876726886291179</v>
      </c>
      <c r="O30" s="35">
        <f t="shared" si="7"/>
        <v>0.5938104448742747</v>
      </c>
      <c r="P30" s="35">
        <f t="shared" si="8"/>
        <v>0.590886075949367</v>
      </c>
      <c r="Q30" s="27">
        <v>305</v>
      </c>
      <c r="R30" s="27">
        <v>349</v>
      </c>
      <c r="S30" s="27">
        <f t="shared" si="9"/>
        <v>654</v>
      </c>
      <c r="T30" s="35">
        <f t="shared" si="10"/>
        <v>0.3241232731137088</v>
      </c>
      <c r="U30" s="35">
        <f t="shared" si="11"/>
        <v>0.33752417794970985</v>
      </c>
      <c r="V30" s="35">
        <f t="shared" si="12"/>
        <v>0.3311392405063291</v>
      </c>
    </row>
    <row r="31" spans="1:22" s="10" customFormat="1" ht="28.5" customHeight="1">
      <c r="A31" s="25" t="s">
        <v>32</v>
      </c>
      <c r="B31" s="26">
        <f t="shared" si="17"/>
        <v>3408</v>
      </c>
      <c r="C31" s="26">
        <f t="shared" si="17"/>
        <v>3446</v>
      </c>
      <c r="D31" s="27">
        <f t="shared" si="0"/>
        <v>6854</v>
      </c>
      <c r="E31" s="37">
        <v>611</v>
      </c>
      <c r="F31" s="37">
        <v>563</v>
      </c>
      <c r="G31" s="27">
        <f t="shared" si="1"/>
        <v>1174</v>
      </c>
      <c r="H31" s="28">
        <f t="shared" si="2"/>
        <v>0.17928403755868544</v>
      </c>
      <c r="I31" s="28">
        <f t="shared" si="3"/>
        <v>0.16337782936738246</v>
      </c>
      <c r="J31" s="28">
        <f t="shared" si="4"/>
        <v>0.17128683980157572</v>
      </c>
      <c r="K31" s="37">
        <v>2351</v>
      </c>
      <c r="L31" s="37">
        <v>2329</v>
      </c>
      <c r="M31" s="27">
        <f t="shared" si="5"/>
        <v>4680</v>
      </c>
      <c r="N31" s="28">
        <f t="shared" si="6"/>
        <v>0.6898474178403756</v>
      </c>
      <c r="O31" s="28">
        <f t="shared" si="7"/>
        <v>0.675856065002902</v>
      </c>
      <c r="P31" s="28">
        <f t="shared" si="8"/>
        <v>0.6828129559381383</v>
      </c>
      <c r="Q31" s="37">
        <v>446</v>
      </c>
      <c r="R31" s="37">
        <v>554</v>
      </c>
      <c r="S31" s="27">
        <f t="shared" si="9"/>
        <v>1000</v>
      </c>
      <c r="T31" s="28">
        <f t="shared" si="10"/>
        <v>0.13086854460093897</v>
      </c>
      <c r="U31" s="28">
        <f t="shared" si="11"/>
        <v>0.1607661056297156</v>
      </c>
      <c r="V31" s="28">
        <f t="shared" si="12"/>
        <v>0.14590020426028597</v>
      </c>
    </row>
    <row r="32" spans="1:22" s="10" customFormat="1" ht="28.5" customHeight="1">
      <c r="A32" s="29" t="s">
        <v>33</v>
      </c>
      <c r="B32" s="30">
        <f t="shared" si="17"/>
        <v>346</v>
      </c>
      <c r="C32" s="30">
        <f t="shared" si="17"/>
        <v>295</v>
      </c>
      <c r="D32" s="31">
        <f t="shared" si="0"/>
        <v>641</v>
      </c>
      <c r="E32" s="32">
        <v>73</v>
      </c>
      <c r="F32" s="32">
        <v>42</v>
      </c>
      <c r="G32" s="31">
        <f t="shared" si="1"/>
        <v>115</v>
      </c>
      <c r="H32" s="33">
        <f t="shared" si="2"/>
        <v>0.21098265895953758</v>
      </c>
      <c r="I32" s="33">
        <f t="shared" si="3"/>
        <v>0.1423728813559322</v>
      </c>
      <c r="J32" s="33">
        <f t="shared" si="4"/>
        <v>0.1794071762870515</v>
      </c>
      <c r="K32" s="32">
        <v>250</v>
      </c>
      <c r="L32" s="32">
        <v>212</v>
      </c>
      <c r="M32" s="31">
        <f t="shared" si="5"/>
        <v>462</v>
      </c>
      <c r="N32" s="33">
        <f t="shared" si="6"/>
        <v>0.7225433526011561</v>
      </c>
      <c r="O32" s="33">
        <f t="shared" si="7"/>
        <v>0.7186440677966102</v>
      </c>
      <c r="P32" s="33">
        <f t="shared" si="8"/>
        <v>0.7207488299531981</v>
      </c>
      <c r="Q32" s="32">
        <v>23</v>
      </c>
      <c r="R32" s="32">
        <v>41</v>
      </c>
      <c r="S32" s="31">
        <f t="shared" si="9"/>
        <v>64</v>
      </c>
      <c r="T32" s="33">
        <f t="shared" si="10"/>
        <v>0.06647398843930635</v>
      </c>
      <c r="U32" s="33">
        <f t="shared" si="11"/>
        <v>0.13898305084745763</v>
      </c>
      <c r="V32" s="33">
        <f t="shared" si="12"/>
        <v>0.0998439937597504</v>
      </c>
    </row>
    <row r="33" spans="1:22" s="10" customFormat="1" ht="28.5" customHeight="1">
      <c r="A33" s="17" t="s">
        <v>34</v>
      </c>
      <c r="B33" s="18">
        <f t="shared" si="17"/>
        <v>769</v>
      </c>
      <c r="C33" s="18">
        <f t="shared" si="17"/>
        <v>727</v>
      </c>
      <c r="D33" s="19">
        <f t="shared" si="0"/>
        <v>1496</v>
      </c>
      <c r="E33" s="19">
        <v>101</v>
      </c>
      <c r="F33" s="19">
        <v>84</v>
      </c>
      <c r="G33" s="19">
        <f t="shared" si="1"/>
        <v>185</v>
      </c>
      <c r="H33" s="20">
        <f t="shared" si="2"/>
        <v>0.13133940182054615</v>
      </c>
      <c r="I33" s="20">
        <f t="shared" si="3"/>
        <v>0.1155433287482806</v>
      </c>
      <c r="J33" s="20">
        <f t="shared" si="4"/>
        <v>0.12366310160427807</v>
      </c>
      <c r="K33" s="19">
        <v>525</v>
      </c>
      <c r="L33" s="19">
        <v>479</v>
      </c>
      <c r="M33" s="19">
        <f t="shared" si="5"/>
        <v>1004</v>
      </c>
      <c r="N33" s="20">
        <f t="shared" si="6"/>
        <v>0.682704811443433</v>
      </c>
      <c r="O33" s="20">
        <f t="shared" si="7"/>
        <v>0.6588720770288858</v>
      </c>
      <c r="P33" s="20">
        <f t="shared" si="8"/>
        <v>0.6711229946524064</v>
      </c>
      <c r="Q33" s="19">
        <v>143</v>
      </c>
      <c r="R33" s="19">
        <v>164</v>
      </c>
      <c r="S33" s="19">
        <f t="shared" si="9"/>
        <v>307</v>
      </c>
      <c r="T33" s="20">
        <f t="shared" si="10"/>
        <v>0.1859557867360208</v>
      </c>
      <c r="U33" s="20">
        <f t="shared" si="11"/>
        <v>0.22558459422283356</v>
      </c>
      <c r="V33" s="20">
        <f t="shared" si="12"/>
        <v>0.2052139037433155</v>
      </c>
    </row>
    <row r="34" spans="1:22" s="10" customFormat="1" ht="28.5" customHeight="1">
      <c r="A34" s="17" t="s">
        <v>35</v>
      </c>
      <c r="B34" s="18">
        <f t="shared" si="17"/>
        <v>0</v>
      </c>
      <c r="C34" s="18">
        <f t="shared" si="17"/>
        <v>0</v>
      </c>
      <c r="D34" s="19">
        <f t="shared" si="0"/>
        <v>0</v>
      </c>
      <c r="E34" s="19">
        <v>0</v>
      </c>
      <c r="F34" s="19">
        <v>0</v>
      </c>
      <c r="G34" s="19">
        <f t="shared" si="1"/>
        <v>0</v>
      </c>
      <c r="H34" s="42">
        <v>0</v>
      </c>
      <c r="I34" s="42">
        <v>0</v>
      </c>
      <c r="J34" s="42">
        <v>0</v>
      </c>
      <c r="K34" s="19">
        <v>0</v>
      </c>
      <c r="L34" s="19">
        <v>0</v>
      </c>
      <c r="M34" s="19">
        <f t="shared" si="5"/>
        <v>0</v>
      </c>
      <c r="N34" s="42">
        <v>0</v>
      </c>
      <c r="O34" s="42">
        <v>0</v>
      </c>
      <c r="P34" s="42">
        <v>0</v>
      </c>
      <c r="Q34" s="19">
        <v>0</v>
      </c>
      <c r="R34" s="19">
        <v>0</v>
      </c>
      <c r="S34" s="19">
        <f t="shared" si="9"/>
        <v>0</v>
      </c>
      <c r="T34" s="42">
        <v>0</v>
      </c>
      <c r="U34" s="42">
        <v>0</v>
      </c>
      <c r="V34" s="42">
        <v>0</v>
      </c>
    </row>
    <row r="35" spans="1:22" s="10" customFormat="1" ht="28.5" customHeight="1">
      <c r="A35" s="17" t="s">
        <v>36</v>
      </c>
      <c r="B35" s="18">
        <f t="shared" si="17"/>
        <v>584</v>
      </c>
      <c r="C35" s="18">
        <f t="shared" si="17"/>
        <v>537</v>
      </c>
      <c r="D35" s="19">
        <f t="shared" si="0"/>
        <v>1121</v>
      </c>
      <c r="E35" s="19">
        <v>83</v>
      </c>
      <c r="F35" s="19">
        <v>61</v>
      </c>
      <c r="G35" s="19">
        <f t="shared" si="1"/>
        <v>144</v>
      </c>
      <c r="H35" s="20">
        <f aca="true" t="shared" si="18" ref="H35:H68">E35/B35</f>
        <v>0.1421232876712329</v>
      </c>
      <c r="I35" s="20">
        <f aca="true" t="shared" si="19" ref="I35:I66">F35/C35</f>
        <v>0.11359404096834265</v>
      </c>
      <c r="J35" s="20">
        <f aca="true" t="shared" si="20" ref="J35:J66">G35/D35</f>
        <v>0.12845673505798394</v>
      </c>
      <c r="K35" s="19">
        <v>402</v>
      </c>
      <c r="L35" s="19">
        <v>378</v>
      </c>
      <c r="M35" s="19">
        <f t="shared" si="5"/>
        <v>780</v>
      </c>
      <c r="N35" s="20">
        <f aca="true" t="shared" si="21" ref="N35:N66">K35/B35</f>
        <v>0.6883561643835616</v>
      </c>
      <c r="O35" s="20">
        <f aca="true" t="shared" si="22" ref="O35:O66">L35/C35</f>
        <v>0.7039106145251397</v>
      </c>
      <c r="P35" s="20">
        <f aca="true" t="shared" si="23" ref="P35:P66">M35/D35</f>
        <v>0.695807314897413</v>
      </c>
      <c r="Q35" s="19">
        <v>99</v>
      </c>
      <c r="R35" s="19">
        <v>98</v>
      </c>
      <c r="S35" s="19">
        <f t="shared" si="9"/>
        <v>197</v>
      </c>
      <c r="T35" s="20">
        <f aca="true" t="shared" si="24" ref="T35:T66">Q35/B35</f>
        <v>0.1695205479452055</v>
      </c>
      <c r="U35" s="20">
        <f aca="true" t="shared" si="25" ref="U35:U66">R35/C35</f>
        <v>0.1824953445065177</v>
      </c>
      <c r="V35" s="20">
        <f aca="true" t="shared" si="26" ref="V35:V66">S35/D35</f>
        <v>0.17573595004460305</v>
      </c>
    </row>
    <row r="36" spans="1:22" s="10" customFormat="1" ht="28.5" customHeight="1">
      <c r="A36" s="38" t="s">
        <v>37</v>
      </c>
      <c r="B36" s="39">
        <f t="shared" si="17"/>
        <v>38</v>
      </c>
      <c r="C36" s="39">
        <f t="shared" si="17"/>
        <v>13</v>
      </c>
      <c r="D36" s="40">
        <f t="shared" si="0"/>
        <v>51</v>
      </c>
      <c r="E36" s="40">
        <v>2</v>
      </c>
      <c r="F36" s="40">
        <v>1</v>
      </c>
      <c r="G36" s="40">
        <f t="shared" si="1"/>
        <v>3</v>
      </c>
      <c r="H36" s="41">
        <f t="shared" si="18"/>
        <v>0.05263157894736842</v>
      </c>
      <c r="I36" s="41">
        <f t="shared" si="19"/>
        <v>0.07692307692307693</v>
      </c>
      <c r="J36" s="41">
        <f t="shared" si="20"/>
        <v>0.058823529411764705</v>
      </c>
      <c r="K36" s="40">
        <v>30</v>
      </c>
      <c r="L36" s="40">
        <v>6</v>
      </c>
      <c r="M36" s="40">
        <f t="shared" si="5"/>
        <v>36</v>
      </c>
      <c r="N36" s="41">
        <f t="shared" si="21"/>
        <v>0.7894736842105263</v>
      </c>
      <c r="O36" s="41">
        <f t="shared" si="22"/>
        <v>0.46153846153846156</v>
      </c>
      <c r="P36" s="41">
        <f t="shared" si="23"/>
        <v>0.7058823529411765</v>
      </c>
      <c r="Q36" s="40">
        <v>6</v>
      </c>
      <c r="R36" s="40">
        <v>6</v>
      </c>
      <c r="S36" s="40">
        <f t="shared" si="9"/>
        <v>12</v>
      </c>
      <c r="T36" s="41">
        <f t="shared" si="24"/>
        <v>0.15789473684210525</v>
      </c>
      <c r="U36" s="41">
        <f t="shared" si="25"/>
        <v>0.46153846153846156</v>
      </c>
      <c r="V36" s="41">
        <f t="shared" si="26"/>
        <v>0.23529411764705882</v>
      </c>
    </row>
    <row r="37" spans="1:22" s="10" customFormat="1" ht="28.5" customHeight="1">
      <c r="A37" s="25" t="s">
        <v>97</v>
      </c>
      <c r="B37" s="37">
        <f>B32+B33+B34+B35+B36</f>
        <v>1737</v>
      </c>
      <c r="C37" s="37">
        <f>C32+C33+C34+C35+C36</f>
        <v>1572</v>
      </c>
      <c r="D37" s="37">
        <f aca="true" t="shared" si="27" ref="D37:D74">B37+C37</f>
        <v>3309</v>
      </c>
      <c r="E37" s="37">
        <f>E32+E33+E34+E35+E36</f>
        <v>259</v>
      </c>
      <c r="F37" s="37">
        <f>F32+F33+F34+F35+F36</f>
        <v>188</v>
      </c>
      <c r="G37" s="37">
        <f aca="true" t="shared" si="28" ref="G37:G74">E37+F37</f>
        <v>447</v>
      </c>
      <c r="H37" s="28">
        <f t="shared" si="18"/>
        <v>0.1491076568796776</v>
      </c>
      <c r="I37" s="28">
        <f t="shared" si="19"/>
        <v>0.11959287531806616</v>
      </c>
      <c r="J37" s="28">
        <f t="shared" si="20"/>
        <v>0.13508612873980055</v>
      </c>
      <c r="K37" s="37">
        <f>K32+K33+K34+K35+K36</f>
        <v>1207</v>
      </c>
      <c r="L37" s="37">
        <f>L32+L33+L34+L35+L36</f>
        <v>1075</v>
      </c>
      <c r="M37" s="37">
        <f aca="true" t="shared" si="29" ref="M37:M74">K37+L37</f>
        <v>2282</v>
      </c>
      <c r="N37" s="28">
        <f t="shared" si="21"/>
        <v>0.6948762233736328</v>
      </c>
      <c r="O37" s="28">
        <f t="shared" si="22"/>
        <v>0.6838422391857506</v>
      </c>
      <c r="P37" s="28">
        <f t="shared" si="23"/>
        <v>0.6896343306134783</v>
      </c>
      <c r="Q37" s="37">
        <f>Q32+Q33+Q34+Q35+Q36</f>
        <v>271</v>
      </c>
      <c r="R37" s="37">
        <f>R32+R33+R34+R35+R36</f>
        <v>309</v>
      </c>
      <c r="S37" s="37">
        <f aca="true" t="shared" si="30" ref="S37:S70">Q37+R37</f>
        <v>580</v>
      </c>
      <c r="T37" s="28">
        <f t="shared" si="24"/>
        <v>0.1560161197466897</v>
      </c>
      <c r="U37" s="28">
        <f t="shared" si="25"/>
        <v>0.1965648854961832</v>
      </c>
      <c r="V37" s="28">
        <f t="shared" si="26"/>
        <v>0.17527954064672108</v>
      </c>
    </row>
    <row r="38" spans="1:22" s="10" customFormat="1" ht="28.5" customHeight="1">
      <c r="A38" s="43" t="s">
        <v>38</v>
      </c>
      <c r="B38" s="44">
        <f aca="true" t="shared" si="31" ref="B38:C43">E38+K38+Q38</f>
        <v>33</v>
      </c>
      <c r="C38" s="44">
        <f t="shared" si="31"/>
        <v>31</v>
      </c>
      <c r="D38" s="45">
        <f t="shared" si="27"/>
        <v>64</v>
      </c>
      <c r="E38" s="45">
        <v>4</v>
      </c>
      <c r="F38" s="45">
        <v>3</v>
      </c>
      <c r="G38" s="45">
        <f t="shared" si="28"/>
        <v>7</v>
      </c>
      <c r="H38" s="46">
        <f t="shared" si="18"/>
        <v>0.12121212121212122</v>
      </c>
      <c r="I38" s="46">
        <f t="shared" si="19"/>
        <v>0.0967741935483871</v>
      </c>
      <c r="J38" s="46">
        <f t="shared" si="20"/>
        <v>0.109375</v>
      </c>
      <c r="K38" s="45">
        <v>27</v>
      </c>
      <c r="L38" s="45">
        <v>23</v>
      </c>
      <c r="M38" s="45">
        <f t="shared" si="29"/>
        <v>50</v>
      </c>
      <c r="N38" s="46">
        <f t="shared" si="21"/>
        <v>0.8181818181818182</v>
      </c>
      <c r="O38" s="46">
        <f t="shared" si="22"/>
        <v>0.7419354838709677</v>
      </c>
      <c r="P38" s="46">
        <f t="shared" si="23"/>
        <v>0.78125</v>
      </c>
      <c r="Q38" s="45">
        <v>2</v>
      </c>
      <c r="R38" s="45">
        <v>5</v>
      </c>
      <c r="S38" s="45">
        <f t="shared" si="30"/>
        <v>7</v>
      </c>
      <c r="T38" s="46">
        <f t="shared" si="24"/>
        <v>0.06060606060606061</v>
      </c>
      <c r="U38" s="46">
        <f t="shared" si="25"/>
        <v>0.16129032258064516</v>
      </c>
      <c r="V38" s="46">
        <f t="shared" si="26"/>
        <v>0.109375</v>
      </c>
    </row>
    <row r="39" spans="1:22" s="10" customFormat="1" ht="28.5" customHeight="1">
      <c r="A39" s="17" t="s">
        <v>39</v>
      </c>
      <c r="B39" s="18">
        <f t="shared" si="31"/>
        <v>808</v>
      </c>
      <c r="C39" s="18">
        <f t="shared" si="31"/>
        <v>777</v>
      </c>
      <c r="D39" s="19">
        <f t="shared" si="27"/>
        <v>1585</v>
      </c>
      <c r="E39" s="19">
        <v>202</v>
      </c>
      <c r="F39" s="19">
        <v>199</v>
      </c>
      <c r="G39" s="19">
        <f t="shared" si="28"/>
        <v>401</v>
      </c>
      <c r="H39" s="20">
        <f t="shared" si="18"/>
        <v>0.25</v>
      </c>
      <c r="I39" s="20">
        <f t="shared" si="19"/>
        <v>0.25611325611325614</v>
      </c>
      <c r="J39" s="20">
        <f t="shared" si="20"/>
        <v>0.25299684542586753</v>
      </c>
      <c r="K39" s="19">
        <v>544</v>
      </c>
      <c r="L39" s="19">
        <v>511</v>
      </c>
      <c r="M39" s="19">
        <f t="shared" si="29"/>
        <v>1055</v>
      </c>
      <c r="N39" s="20">
        <f t="shared" si="21"/>
        <v>0.6732673267326733</v>
      </c>
      <c r="O39" s="20">
        <f t="shared" si="22"/>
        <v>0.6576576576576577</v>
      </c>
      <c r="P39" s="20">
        <f t="shared" si="23"/>
        <v>0.6656151419558359</v>
      </c>
      <c r="Q39" s="19">
        <v>62</v>
      </c>
      <c r="R39" s="19">
        <v>67</v>
      </c>
      <c r="S39" s="19">
        <f t="shared" si="30"/>
        <v>129</v>
      </c>
      <c r="T39" s="20">
        <f t="shared" si="24"/>
        <v>0.07673267326732673</v>
      </c>
      <c r="U39" s="20">
        <f t="shared" si="25"/>
        <v>0.08622908622908623</v>
      </c>
      <c r="V39" s="20">
        <f t="shared" si="26"/>
        <v>0.08138801261829653</v>
      </c>
    </row>
    <row r="40" spans="1:22" s="10" customFormat="1" ht="28.5" customHeight="1">
      <c r="A40" s="17" t="s">
        <v>40</v>
      </c>
      <c r="B40" s="18">
        <f t="shared" si="31"/>
        <v>343</v>
      </c>
      <c r="C40" s="18">
        <f t="shared" si="31"/>
        <v>341</v>
      </c>
      <c r="D40" s="19">
        <f t="shared" si="27"/>
        <v>684</v>
      </c>
      <c r="E40" s="19">
        <v>29</v>
      </c>
      <c r="F40" s="19">
        <v>23</v>
      </c>
      <c r="G40" s="19">
        <f t="shared" si="28"/>
        <v>52</v>
      </c>
      <c r="H40" s="20">
        <f t="shared" si="18"/>
        <v>0.08454810495626822</v>
      </c>
      <c r="I40" s="20">
        <f t="shared" si="19"/>
        <v>0.06744868035190615</v>
      </c>
      <c r="J40" s="20">
        <f t="shared" si="20"/>
        <v>0.07602339181286549</v>
      </c>
      <c r="K40" s="19">
        <v>243</v>
      </c>
      <c r="L40" s="19">
        <v>233</v>
      </c>
      <c r="M40" s="19">
        <f t="shared" si="29"/>
        <v>476</v>
      </c>
      <c r="N40" s="20">
        <f t="shared" si="21"/>
        <v>0.7084548104956269</v>
      </c>
      <c r="O40" s="20">
        <f t="shared" si="22"/>
        <v>0.6832844574780058</v>
      </c>
      <c r="P40" s="20">
        <f t="shared" si="23"/>
        <v>0.695906432748538</v>
      </c>
      <c r="Q40" s="19">
        <v>71</v>
      </c>
      <c r="R40" s="19">
        <v>85</v>
      </c>
      <c r="S40" s="19">
        <f t="shared" si="30"/>
        <v>156</v>
      </c>
      <c r="T40" s="20">
        <f t="shared" si="24"/>
        <v>0.20699708454810495</v>
      </c>
      <c r="U40" s="20">
        <f t="shared" si="25"/>
        <v>0.24926686217008798</v>
      </c>
      <c r="V40" s="20">
        <f t="shared" si="26"/>
        <v>0.22807017543859648</v>
      </c>
    </row>
    <row r="41" spans="1:22" s="10" customFormat="1" ht="28.5" customHeight="1">
      <c r="A41" s="17" t="s">
        <v>41</v>
      </c>
      <c r="B41" s="18">
        <f t="shared" si="31"/>
        <v>108</v>
      </c>
      <c r="C41" s="18">
        <f t="shared" si="31"/>
        <v>111</v>
      </c>
      <c r="D41" s="19">
        <f t="shared" si="27"/>
        <v>219</v>
      </c>
      <c r="E41" s="19">
        <v>18</v>
      </c>
      <c r="F41" s="19">
        <v>24</v>
      </c>
      <c r="G41" s="19">
        <f t="shared" si="28"/>
        <v>42</v>
      </c>
      <c r="H41" s="20">
        <f t="shared" si="18"/>
        <v>0.16666666666666666</v>
      </c>
      <c r="I41" s="20">
        <f t="shared" si="19"/>
        <v>0.21621621621621623</v>
      </c>
      <c r="J41" s="20">
        <f t="shared" si="20"/>
        <v>0.1917808219178082</v>
      </c>
      <c r="K41" s="19">
        <v>73</v>
      </c>
      <c r="L41" s="19">
        <v>59</v>
      </c>
      <c r="M41" s="19">
        <f t="shared" si="29"/>
        <v>132</v>
      </c>
      <c r="N41" s="20">
        <f t="shared" si="21"/>
        <v>0.6759259259259259</v>
      </c>
      <c r="O41" s="20">
        <f t="shared" si="22"/>
        <v>0.5315315315315315</v>
      </c>
      <c r="P41" s="20">
        <f t="shared" si="23"/>
        <v>0.6027397260273972</v>
      </c>
      <c r="Q41" s="19">
        <v>17</v>
      </c>
      <c r="R41" s="19">
        <v>28</v>
      </c>
      <c r="S41" s="19">
        <f t="shared" si="30"/>
        <v>45</v>
      </c>
      <c r="T41" s="20">
        <f t="shared" si="24"/>
        <v>0.1574074074074074</v>
      </c>
      <c r="U41" s="20">
        <f t="shared" si="25"/>
        <v>0.25225225225225223</v>
      </c>
      <c r="V41" s="20">
        <f t="shared" si="26"/>
        <v>0.2054794520547945</v>
      </c>
    </row>
    <row r="42" spans="1:22" s="10" customFormat="1" ht="28.5" customHeight="1">
      <c r="A42" s="17" t="s">
        <v>42</v>
      </c>
      <c r="B42" s="18">
        <f t="shared" si="31"/>
        <v>158</v>
      </c>
      <c r="C42" s="18">
        <f t="shared" si="31"/>
        <v>157</v>
      </c>
      <c r="D42" s="19">
        <f t="shared" si="27"/>
        <v>315</v>
      </c>
      <c r="E42" s="19">
        <v>22</v>
      </c>
      <c r="F42" s="19">
        <v>22</v>
      </c>
      <c r="G42" s="19">
        <f t="shared" si="28"/>
        <v>44</v>
      </c>
      <c r="H42" s="20">
        <f t="shared" si="18"/>
        <v>0.13924050632911392</v>
      </c>
      <c r="I42" s="20">
        <f t="shared" si="19"/>
        <v>0.14012738853503184</v>
      </c>
      <c r="J42" s="20">
        <f t="shared" si="20"/>
        <v>0.13968253968253969</v>
      </c>
      <c r="K42" s="19">
        <v>109</v>
      </c>
      <c r="L42" s="19">
        <v>99</v>
      </c>
      <c r="M42" s="19">
        <f t="shared" si="29"/>
        <v>208</v>
      </c>
      <c r="N42" s="20">
        <f t="shared" si="21"/>
        <v>0.689873417721519</v>
      </c>
      <c r="O42" s="20">
        <f t="shared" si="22"/>
        <v>0.6305732484076433</v>
      </c>
      <c r="P42" s="20">
        <f t="shared" si="23"/>
        <v>0.6603174603174603</v>
      </c>
      <c r="Q42" s="19">
        <v>27</v>
      </c>
      <c r="R42" s="19">
        <v>36</v>
      </c>
      <c r="S42" s="19">
        <f t="shared" si="30"/>
        <v>63</v>
      </c>
      <c r="T42" s="20">
        <f t="shared" si="24"/>
        <v>0.17088607594936708</v>
      </c>
      <c r="U42" s="20">
        <f t="shared" si="25"/>
        <v>0.22929936305732485</v>
      </c>
      <c r="V42" s="20">
        <f t="shared" si="26"/>
        <v>0.2</v>
      </c>
    </row>
    <row r="43" spans="1:22" s="10" customFormat="1" ht="28.5" customHeight="1">
      <c r="A43" s="38" t="s">
        <v>43</v>
      </c>
      <c r="B43" s="39">
        <f t="shared" si="31"/>
        <v>161</v>
      </c>
      <c r="C43" s="39">
        <f t="shared" si="31"/>
        <v>132</v>
      </c>
      <c r="D43" s="40">
        <f t="shared" si="27"/>
        <v>293</v>
      </c>
      <c r="E43" s="40">
        <v>26</v>
      </c>
      <c r="F43" s="40">
        <v>23</v>
      </c>
      <c r="G43" s="40">
        <f t="shared" si="28"/>
        <v>49</v>
      </c>
      <c r="H43" s="41">
        <f t="shared" si="18"/>
        <v>0.16149068322981366</v>
      </c>
      <c r="I43" s="41">
        <f t="shared" si="19"/>
        <v>0.17424242424242425</v>
      </c>
      <c r="J43" s="41">
        <f t="shared" si="20"/>
        <v>0.16723549488054607</v>
      </c>
      <c r="K43" s="40">
        <v>120</v>
      </c>
      <c r="L43" s="40">
        <v>89</v>
      </c>
      <c r="M43" s="40">
        <f t="shared" si="29"/>
        <v>209</v>
      </c>
      <c r="N43" s="41">
        <f t="shared" si="21"/>
        <v>0.7453416149068323</v>
      </c>
      <c r="O43" s="41">
        <f t="shared" si="22"/>
        <v>0.6742424242424242</v>
      </c>
      <c r="P43" s="41">
        <f t="shared" si="23"/>
        <v>0.7133105802047781</v>
      </c>
      <c r="Q43" s="40">
        <v>15</v>
      </c>
      <c r="R43" s="40">
        <v>20</v>
      </c>
      <c r="S43" s="40">
        <f t="shared" si="30"/>
        <v>35</v>
      </c>
      <c r="T43" s="41">
        <f t="shared" si="24"/>
        <v>0.09316770186335403</v>
      </c>
      <c r="U43" s="41">
        <f t="shared" si="25"/>
        <v>0.15151515151515152</v>
      </c>
      <c r="V43" s="41">
        <f t="shared" si="26"/>
        <v>0.11945392491467577</v>
      </c>
    </row>
    <row r="44" spans="1:22" s="10" customFormat="1" ht="28.5" customHeight="1">
      <c r="A44" s="25" t="s">
        <v>101</v>
      </c>
      <c r="B44" s="37">
        <f>B38+B39+B40+B41+B42+B43</f>
        <v>1611</v>
      </c>
      <c r="C44" s="37">
        <f>C38+C39+C40+C41+C42+C43</f>
        <v>1549</v>
      </c>
      <c r="D44" s="37">
        <f t="shared" si="27"/>
        <v>3160</v>
      </c>
      <c r="E44" s="37">
        <f>E38+E39+E40+E41+E42+E43</f>
        <v>301</v>
      </c>
      <c r="F44" s="37">
        <f>F38+F39+F40+F41+F42+F43</f>
        <v>294</v>
      </c>
      <c r="G44" s="37">
        <f t="shared" si="28"/>
        <v>595</v>
      </c>
      <c r="H44" s="28">
        <f t="shared" si="18"/>
        <v>0.18684047175667287</v>
      </c>
      <c r="I44" s="28">
        <f t="shared" si="19"/>
        <v>0.18979987088444158</v>
      </c>
      <c r="J44" s="28">
        <f t="shared" si="20"/>
        <v>0.18829113924050633</v>
      </c>
      <c r="K44" s="37">
        <f>K38+K39+K40+K41+K42+K43</f>
        <v>1116</v>
      </c>
      <c r="L44" s="37">
        <f>L38+L39+L40+L41+L42+L43</f>
        <v>1014</v>
      </c>
      <c r="M44" s="37">
        <f t="shared" si="29"/>
        <v>2130</v>
      </c>
      <c r="N44" s="28">
        <f t="shared" si="21"/>
        <v>0.6927374301675978</v>
      </c>
      <c r="O44" s="28">
        <f t="shared" si="22"/>
        <v>0.6546158812136863</v>
      </c>
      <c r="P44" s="28">
        <f t="shared" si="23"/>
        <v>0.6740506329113924</v>
      </c>
      <c r="Q44" s="37">
        <f>Q38+Q39+Q40+Q41+Q42+Q43</f>
        <v>194</v>
      </c>
      <c r="R44" s="37">
        <f>R38+R39+R40+R41+R42+R43</f>
        <v>241</v>
      </c>
      <c r="S44" s="37">
        <f t="shared" si="30"/>
        <v>435</v>
      </c>
      <c r="T44" s="28">
        <f t="shared" si="24"/>
        <v>0.12042209807572936</v>
      </c>
      <c r="U44" s="28">
        <f t="shared" si="25"/>
        <v>0.15558424790187217</v>
      </c>
      <c r="V44" s="28">
        <f t="shared" si="26"/>
        <v>0.13765822784810128</v>
      </c>
    </row>
    <row r="45" spans="1:22" s="10" customFormat="1" ht="28.5" customHeight="1">
      <c r="A45" s="29" t="s">
        <v>44</v>
      </c>
      <c r="B45" s="30">
        <f aca="true" t="shared" si="32" ref="B45:C51">E45+K45+Q45</f>
        <v>248</v>
      </c>
      <c r="C45" s="30">
        <f t="shared" si="32"/>
        <v>233</v>
      </c>
      <c r="D45" s="31">
        <f t="shared" si="27"/>
        <v>481</v>
      </c>
      <c r="E45" s="32">
        <v>65</v>
      </c>
      <c r="F45" s="32">
        <v>55</v>
      </c>
      <c r="G45" s="31">
        <f t="shared" si="28"/>
        <v>120</v>
      </c>
      <c r="H45" s="33">
        <f t="shared" si="18"/>
        <v>0.2620967741935484</v>
      </c>
      <c r="I45" s="33">
        <f t="shared" si="19"/>
        <v>0.23605150214592274</v>
      </c>
      <c r="J45" s="33">
        <f t="shared" si="20"/>
        <v>0.2494802494802495</v>
      </c>
      <c r="K45" s="32">
        <v>170</v>
      </c>
      <c r="L45" s="32">
        <v>163</v>
      </c>
      <c r="M45" s="31">
        <f t="shared" si="29"/>
        <v>333</v>
      </c>
      <c r="N45" s="33">
        <f t="shared" si="21"/>
        <v>0.6854838709677419</v>
      </c>
      <c r="O45" s="33">
        <f t="shared" si="22"/>
        <v>0.6995708154506438</v>
      </c>
      <c r="P45" s="33">
        <f t="shared" si="23"/>
        <v>0.6923076923076923</v>
      </c>
      <c r="Q45" s="32">
        <v>13</v>
      </c>
      <c r="R45" s="32">
        <v>15</v>
      </c>
      <c r="S45" s="31">
        <f t="shared" si="30"/>
        <v>28</v>
      </c>
      <c r="T45" s="33">
        <f t="shared" si="24"/>
        <v>0.05241935483870968</v>
      </c>
      <c r="U45" s="33">
        <f t="shared" si="25"/>
        <v>0.06437768240343347</v>
      </c>
      <c r="V45" s="33">
        <f t="shared" si="26"/>
        <v>0.058212058212058215</v>
      </c>
    </row>
    <row r="46" spans="1:22" s="10" customFormat="1" ht="28.5" customHeight="1">
      <c r="A46" s="17" t="s">
        <v>45</v>
      </c>
      <c r="B46" s="18">
        <f t="shared" si="32"/>
        <v>959</v>
      </c>
      <c r="C46" s="18">
        <f t="shared" si="32"/>
        <v>921</v>
      </c>
      <c r="D46" s="19">
        <f t="shared" si="27"/>
        <v>1880</v>
      </c>
      <c r="E46" s="19">
        <v>143</v>
      </c>
      <c r="F46" s="19">
        <v>141</v>
      </c>
      <c r="G46" s="19">
        <f t="shared" si="28"/>
        <v>284</v>
      </c>
      <c r="H46" s="20">
        <f t="shared" si="18"/>
        <v>0.14911366006256518</v>
      </c>
      <c r="I46" s="20">
        <f t="shared" si="19"/>
        <v>0.15309446254071662</v>
      </c>
      <c r="J46" s="20">
        <f t="shared" si="20"/>
        <v>0.15106382978723404</v>
      </c>
      <c r="K46" s="19">
        <v>642</v>
      </c>
      <c r="L46" s="19">
        <v>585</v>
      </c>
      <c r="M46" s="19">
        <f t="shared" si="29"/>
        <v>1227</v>
      </c>
      <c r="N46" s="20">
        <f t="shared" si="21"/>
        <v>0.6694473409801877</v>
      </c>
      <c r="O46" s="20">
        <f t="shared" si="22"/>
        <v>0.6351791530944625</v>
      </c>
      <c r="P46" s="20">
        <f t="shared" si="23"/>
        <v>0.6526595744680851</v>
      </c>
      <c r="Q46" s="19">
        <v>174</v>
      </c>
      <c r="R46" s="19">
        <v>195</v>
      </c>
      <c r="S46" s="19">
        <f t="shared" si="30"/>
        <v>369</v>
      </c>
      <c r="T46" s="20">
        <f t="shared" si="24"/>
        <v>0.18143899895724713</v>
      </c>
      <c r="U46" s="20">
        <f t="shared" si="25"/>
        <v>0.21172638436482086</v>
      </c>
      <c r="V46" s="20">
        <f t="shared" si="26"/>
        <v>0.19627659574468084</v>
      </c>
    </row>
    <row r="47" spans="1:22" s="10" customFormat="1" ht="28.5" customHeight="1">
      <c r="A47" s="17" t="s">
        <v>46</v>
      </c>
      <c r="B47" s="18">
        <f t="shared" si="32"/>
        <v>1295</v>
      </c>
      <c r="C47" s="18">
        <f t="shared" si="32"/>
        <v>1197</v>
      </c>
      <c r="D47" s="19">
        <f t="shared" si="27"/>
        <v>2492</v>
      </c>
      <c r="E47" s="19">
        <v>199</v>
      </c>
      <c r="F47" s="19">
        <v>192</v>
      </c>
      <c r="G47" s="19">
        <f t="shared" si="28"/>
        <v>391</v>
      </c>
      <c r="H47" s="20">
        <f t="shared" si="18"/>
        <v>0.15366795366795366</v>
      </c>
      <c r="I47" s="20">
        <f t="shared" si="19"/>
        <v>0.16040100250626566</v>
      </c>
      <c r="J47" s="20">
        <f t="shared" si="20"/>
        <v>0.15690208667736757</v>
      </c>
      <c r="K47" s="19">
        <v>958</v>
      </c>
      <c r="L47" s="19">
        <v>848</v>
      </c>
      <c r="M47" s="19">
        <f t="shared" si="29"/>
        <v>1806</v>
      </c>
      <c r="N47" s="20">
        <f t="shared" si="21"/>
        <v>0.7397683397683398</v>
      </c>
      <c r="O47" s="20">
        <f t="shared" si="22"/>
        <v>0.70843776106934</v>
      </c>
      <c r="P47" s="20">
        <f t="shared" si="23"/>
        <v>0.7247191011235955</v>
      </c>
      <c r="Q47" s="19">
        <v>138</v>
      </c>
      <c r="R47" s="19">
        <v>157</v>
      </c>
      <c r="S47" s="19">
        <f t="shared" si="30"/>
        <v>295</v>
      </c>
      <c r="T47" s="20">
        <f t="shared" si="24"/>
        <v>0.10656370656370656</v>
      </c>
      <c r="U47" s="20">
        <f t="shared" si="25"/>
        <v>0.1311612364243943</v>
      </c>
      <c r="V47" s="20">
        <f t="shared" si="26"/>
        <v>0.11837881219903691</v>
      </c>
    </row>
    <row r="48" spans="1:22" s="10" customFormat="1" ht="28.5" customHeight="1">
      <c r="A48" s="17" t="s">
        <v>47</v>
      </c>
      <c r="B48" s="18">
        <f t="shared" si="32"/>
        <v>613</v>
      </c>
      <c r="C48" s="18">
        <f t="shared" si="32"/>
        <v>514</v>
      </c>
      <c r="D48" s="19">
        <f t="shared" si="27"/>
        <v>1127</v>
      </c>
      <c r="E48" s="19">
        <v>75</v>
      </c>
      <c r="F48" s="19">
        <v>60</v>
      </c>
      <c r="G48" s="19">
        <f t="shared" si="28"/>
        <v>135</v>
      </c>
      <c r="H48" s="20">
        <f t="shared" si="18"/>
        <v>0.12234910277324633</v>
      </c>
      <c r="I48" s="20">
        <f t="shared" si="19"/>
        <v>0.11673151750972763</v>
      </c>
      <c r="J48" s="20">
        <f t="shared" si="20"/>
        <v>0.11978704525288376</v>
      </c>
      <c r="K48" s="19">
        <v>459</v>
      </c>
      <c r="L48" s="19">
        <v>363</v>
      </c>
      <c r="M48" s="19">
        <f t="shared" si="29"/>
        <v>822</v>
      </c>
      <c r="N48" s="20">
        <f t="shared" si="21"/>
        <v>0.7487765089722676</v>
      </c>
      <c r="O48" s="20">
        <f t="shared" si="22"/>
        <v>0.7062256809338522</v>
      </c>
      <c r="P48" s="20">
        <f t="shared" si="23"/>
        <v>0.7293700088731144</v>
      </c>
      <c r="Q48" s="19">
        <v>79</v>
      </c>
      <c r="R48" s="19">
        <v>91</v>
      </c>
      <c r="S48" s="19">
        <f t="shared" si="30"/>
        <v>170</v>
      </c>
      <c r="T48" s="20">
        <f t="shared" si="24"/>
        <v>0.12887438825448613</v>
      </c>
      <c r="U48" s="20">
        <f t="shared" si="25"/>
        <v>0.17704280155642024</v>
      </c>
      <c r="V48" s="20">
        <f t="shared" si="26"/>
        <v>0.15084294587400177</v>
      </c>
    </row>
    <row r="49" spans="1:22" s="10" customFormat="1" ht="28.5" customHeight="1">
      <c r="A49" s="17" t="s">
        <v>48</v>
      </c>
      <c r="B49" s="18">
        <f t="shared" si="32"/>
        <v>1154</v>
      </c>
      <c r="C49" s="18">
        <f t="shared" si="32"/>
        <v>1162</v>
      </c>
      <c r="D49" s="19">
        <f t="shared" si="27"/>
        <v>2316</v>
      </c>
      <c r="E49" s="19">
        <v>200</v>
      </c>
      <c r="F49" s="19">
        <v>156</v>
      </c>
      <c r="G49" s="19">
        <f t="shared" si="28"/>
        <v>356</v>
      </c>
      <c r="H49" s="20">
        <f t="shared" si="18"/>
        <v>0.1733102253032929</v>
      </c>
      <c r="I49" s="20">
        <f t="shared" si="19"/>
        <v>0.1342512908777969</v>
      </c>
      <c r="J49" s="20">
        <f t="shared" si="20"/>
        <v>0.153713298791019</v>
      </c>
      <c r="K49" s="19">
        <v>716</v>
      </c>
      <c r="L49" s="19">
        <v>687</v>
      </c>
      <c r="M49" s="19">
        <f t="shared" si="29"/>
        <v>1403</v>
      </c>
      <c r="N49" s="20">
        <f t="shared" si="21"/>
        <v>0.6204506065857885</v>
      </c>
      <c r="O49" s="20">
        <f t="shared" si="22"/>
        <v>0.5912220309810671</v>
      </c>
      <c r="P49" s="20">
        <f t="shared" si="23"/>
        <v>0.6057858376511226</v>
      </c>
      <c r="Q49" s="19">
        <v>238</v>
      </c>
      <c r="R49" s="19">
        <v>319</v>
      </c>
      <c r="S49" s="19">
        <f t="shared" si="30"/>
        <v>557</v>
      </c>
      <c r="T49" s="20">
        <f t="shared" si="24"/>
        <v>0.20623916811091855</v>
      </c>
      <c r="U49" s="20">
        <f t="shared" si="25"/>
        <v>0.27452667814113596</v>
      </c>
      <c r="V49" s="20">
        <f t="shared" si="26"/>
        <v>0.24050086355785838</v>
      </c>
    </row>
    <row r="50" spans="1:22" s="10" customFormat="1" ht="28.5" customHeight="1">
      <c r="A50" s="17" t="s">
        <v>49</v>
      </c>
      <c r="B50" s="18">
        <f t="shared" si="32"/>
        <v>1358</v>
      </c>
      <c r="C50" s="18">
        <f t="shared" si="32"/>
        <v>1342</v>
      </c>
      <c r="D50" s="19">
        <f t="shared" si="27"/>
        <v>2700</v>
      </c>
      <c r="E50" s="19">
        <v>157</v>
      </c>
      <c r="F50" s="19">
        <v>134</v>
      </c>
      <c r="G50" s="19">
        <f t="shared" si="28"/>
        <v>291</v>
      </c>
      <c r="H50" s="20">
        <f t="shared" si="18"/>
        <v>0.11561119293078057</v>
      </c>
      <c r="I50" s="20">
        <f t="shared" si="19"/>
        <v>0.09985096870342772</v>
      </c>
      <c r="J50" s="20">
        <f t="shared" si="20"/>
        <v>0.10777777777777778</v>
      </c>
      <c r="K50" s="19">
        <v>756</v>
      </c>
      <c r="L50" s="19">
        <v>782</v>
      </c>
      <c r="M50" s="19">
        <f t="shared" si="29"/>
        <v>1538</v>
      </c>
      <c r="N50" s="20">
        <f t="shared" si="21"/>
        <v>0.5567010309278351</v>
      </c>
      <c r="O50" s="20">
        <f t="shared" si="22"/>
        <v>0.5827123695976155</v>
      </c>
      <c r="P50" s="20">
        <f t="shared" si="23"/>
        <v>0.5696296296296296</v>
      </c>
      <c r="Q50" s="19">
        <v>445</v>
      </c>
      <c r="R50" s="19">
        <v>426</v>
      </c>
      <c r="S50" s="19">
        <f t="shared" si="30"/>
        <v>871</v>
      </c>
      <c r="T50" s="20">
        <f t="shared" si="24"/>
        <v>0.3276877761413844</v>
      </c>
      <c r="U50" s="20">
        <f t="shared" si="25"/>
        <v>0.3174366616989568</v>
      </c>
      <c r="V50" s="20">
        <f t="shared" si="26"/>
        <v>0.3225925925925926</v>
      </c>
    </row>
    <row r="51" spans="1:22" s="10" customFormat="1" ht="28.5" customHeight="1">
      <c r="A51" s="21" t="s">
        <v>50</v>
      </c>
      <c r="B51" s="22">
        <f t="shared" si="32"/>
        <v>1114</v>
      </c>
      <c r="C51" s="22">
        <f t="shared" si="32"/>
        <v>1053</v>
      </c>
      <c r="D51" s="23">
        <f t="shared" si="27"/>
        <v>2167</v>
      </c>
      <c r="E51" s="23">
        <v>157</v>
      </c>
      <c r="F51" s="23">
        <v>119</v>
      </c>
      <c r="G51" s="23">
        <f t="shared" si="28"/>
        <v>276</v>
      </c>
      <c r="H51" s="24">
        <f t="shared" si="18"/>
        <v>0.14093357271095153</v>
      </c>
      <c r="I51" s="24">
        <f t="shared" si="19"/>
        <v>0.11301044634377967</v>
      </c>
      <c r="J51" s="24">
        <f t="shared" si="20"/>
        <v>0.127365020766036</v>
      </c>
      <c r="K51" s="23">
        <v>734</v>
      </c>
      <c r="L51" s="23">
        <v>672</v>
      </c>
      <c r="M51" s="23">
        <f t="shared" si="29"/>
        <v>1406</v>
      </c>
      <c r="N51" s="24">
        <f t="shared" si="21"/>
        <v>0.6588868940754039</v>
      </c>
      <c r="O51" s="24">
        <f t="shared" si="22"/>
        <v>0.6381766381766382</v>
      </c>
      <c r="P51" s="24">
        <f t="shared" si="23"/>
        <v>0.6488232579603138</v>
      </c>
      <c r="Q51" s="23">
        <v>223</v>
      </c>
      <c r="R51" s="23">
        <v>262</v>
      </c>
      <c r="S51" s="23">
        <f t="shared" si="30"/>
        <v>485</v>
      </c>
      <c r="T51" s="24">
        <f t="shared" si="24"/>
        <v>0.2001795332136445</v>
      </c>
      <c r="U51" s="24">
        <f t="shared" si="25"/>
        <v>0.24881291547958215</v>
      </c>
      <c r="V51" s="24">
        <f t="shared" si="26"/>
        <v>0.2238117212736502</v>
      </c>
    </row>
    <row r="52" spans="1:22" s="10" customFormat="1" ht="28.5" customHeight="1">
      <c r="A52" s="34" t="s">
        <v>102</v>
      </c>
      <c r="B52" s="27">
        <f>B45+B46+B47+B48+B49+B50+B51</f>
        <v>6741</v>
      </c>
      <c r="C52" s="27">
        <f>C45+C46+C47+C48+C49+C50+C51</f>
        <v>6422</v>
      </c>
      <c r="D52" s="27">
        <f t="shared" si="27"/>
        <v>13163</v>
      </c>
      <c r="E52" s="27">
        <f>E45+E46+E47+E48+E49+E50+E51</f>
        <v>996</v>
      </c>
      <c r="F52" s="27">
        <f>F45+F46+F47+F48+F49+F50+F51</f>
        <v>857</v>
      </c>
      <c r="G52" s="27">
        <f t="shared" si="28"/>
        <v>1853</v>
      </c>
      <c r="H52" s="35">
        <f t="shared" si="18"/>
        <v>0.14775255896751224</v>
      </c>
      <c r="I52" s="35">
        <f t="shared" si="19"/>
        <v>0.13344752413578326</v>
      </c>
      <c r="J52" s="35">
        <f t="shared" si="20"/>
        <v>0.1407733799285877</v>
      </c>
      <c r="K52" s="27">
        <f>K45+K46+K47+K48+K49+K50+K51</f>
        <v>4435</v>
      </c>
      <c r="L52" s="27">
        <f>L45+L46+L47+L48+L49+L50+L51</f>
        <v>4100</v>
      </c>
      <c r="M52" s="27">
        <f t="shared" si="29"/>
        <v>8535</v>
      </c>
      <c r="N52" s="35">
        <f t="shared" si="21"/>
        <v>0.6579142560450971</v>
      </c>
      <c r="O52" s="35">
        <f t="shared" si="22"/>
        <v>0.6384303955154158</v>
      </c>
      <c r="P52" s="35">
        <f t="shared" si="23"/>
        <v>0.6484084175339968</v>
      </c>
      <c r="Q52" s="27">
        <f>Q45+Q46+Q47+Q48+Q49+Q50+Q51</f>
        <v>1310</v>
      </c>
      <c r="R52" s="27">
        <f>R45+R46+R47+R48+R49+R50+R51</f>
        <v>1465</v>
      </c>
      <c r="S52" s="27">
        <f t="shared" si="30"/>
        <v>2775</v>
      </c>
      <c r="T52" s="35">
        <f t="shared" si="24"/>
        <v>0.1943331849873906</v>
      </c>
      <c r="U52" s="35">
        <f t="shared" si="25"/>
        <v>0.228122080348801</v>
      </c>
      <c r="V52" s="35">
        <f t="shared" si="26"/>
        <v>0.21081820253741548</v>
      </c>
    </row>
    <row r="53" spans="1:22" s="10" customFormat="1" ht="28.5" customHeight="1">
      <c r="A53" s="25" t="s">
        <v>51</v>
      </c>
      <c r="B53" s="47">
        <f aca="true" t="shared" si="33" ref="B53:C59">E53+K53+Q53</f>
        <v>3643</v>
      </c>
      <c r="C53" s="47">
        <f t="shared" si="33"/>
        <v>3544</v>
      </c>
      <c r="D53" s="37">
        <f t="shared" si="27"/>
        <v>7187</v>
      </c>
      <c r="E53" s="37">
        <v>597</v>
      </c>
      <c r="F53" s="37">
        <v>563</v>
      </c>
      <c r="G53" s="37">
        <f t="shared" si="28"/>
        <v>1160</v>
      </c>
      <c r="H53" s="28">
        <f t="shared" si="18"/>
        <v>0.16387592643425747</v>
      </c>
      <c r="I53" s="28">
        <f t="shared" si="19"/>
        <v>0.15886004514672686</v>
      </c>
      <c r="J53" s="28">
        <f t="shared" si="20"/>
        <v>0.16140253235007654</v>
      </c>
      <c r="K53" s="37">
        <v>2539</v>
      </c>
      <c r="L53" s="37">
        <v>2459</v>
      </c>
      <c r="M53" s="37">
        <f t="shared" si="29"/>
        <v>4998</v>
      </c>
      <c r="N53" s="28">
        <f t="shared" si="21"/>
        <v>0.6969530606642876</v>
      </c>
      <c r="O53" s="28">
        <f t="shared" si="22"/>
        <v>0.6938487584650113</v>
      </c>
      <c r="P53" s="28">
        <f t="shared" si="23"/>
        <v>0.695422290246278</v>
      </c>
      <c r="Q53" s="37">
        <v>507</v>
      </c>
      <c r="R53" s="37">
        <v>522</v>
      </c>
      <c r="S53" s="37">
        <f t="shared" si="30"/>
        <v>1029</v>
      </c>
      <c r="T53" s="28">
        <f t="shared" si="24"/>
        <v>0.13917101290145484</v>
      </c>
      <c r="U53" s="28">
        <f t="shared" si="25"/>
        <v>0.14729119638826185</v>
      </c>
      <c r="V53" s="28">
        <f t="shared" si="26"/>
        <v>0.14317517740364546</v>
      </c>
    </row>
    <row r="54" spans="1:22" s="10" customFormat="1" ht="28.5" customHeight="1">
      <c r="A54" s="43" t="s">
        <v>52</v>
      </c>
      <c r="B54" s="44">
        <f t="shared" si="33"/>
        <v>1060</v>
      </c>
      <c r="C54" s="44">
        <f t="shared" si="33"/>
        <v>941</v>
      </c>
      <c r="D54" s="45">
        <f t="shared" si="27"/>
        <v>2001</v>
      </c>
      <c r="E54" s="45">
        <v>120</v>
      </c>
      <c r="F54" s="45">
        <v>101</v>
      </c>
      <c r="G54" s="45">
        <f t="shared" si="28"/>
        <v>221</v>
      </c>
      <c r="H54" s="46">
        <f t="shared" si="18"/>
        <v>0.11320754716981132</v>
      </c>
      <c r="I54" s="46">
        <f t="shared" si="19"/>
        <v>0.1073326248671626</v>
      </c>
      <c r="J54" s="46">
        <f t="shared" si="20"/>
        <v>0.11044477761119441</v>
      </c>
      <c r="K54" s="45">
        <v>731</v>
      </c>
      <c r="L54" s="45">
        <v>590</v>
      </c>
      <c r="M54" s="45">
        <f t="shared" si="29"/>
        <v>1321</v>
      </c>
      <c r="N54" s="46">
        <f t="shared" si="21"/>
        <v>0.689622641509434</v>
      </c>
      <c r="O54" s="46">
        <f t="shared" si="22"/>
        <v>0.6269925611052072</v>
      </c>
      <c r="P54" s="46">
        <f t="shared" si="23"/>
        <v>0.6601699150424788</v>
      </c>
      <c r="Q54" s="45">
        <v>209</v>
      </c>
      <c r="R54" s="45">
        <v>250</v>
      </c>
      <c r="S54" s="45">
        <f t="shared" si="30"/>
        <v>459</v>
      </c>
      <c r="T54" s="46">
        <f t="shared" si="24"/>
        <v>0.19716981132075473</v>
      </c>
      <c r="U54" s="46">
        <f t="shared" si="25"/>
        <v>0.26567481402763016</v>
      </c>
      <c r="V54" s="46">
        <f t="shared" si="26"/>
        <v>0.22938530734632684</v>
      </c>
    </row>
    <row r="55" spans="1:22" s="10" customFormat="1" ht="28.5" customHeight="1">
      <c r="A55" s="17" t="s">
        <v>53</v>
      </c>
      <c r="B55" s="18">
        <f t="shared" si="33"/>
        <v>1448</v>
      </c>
      <c r="C55" s="18">
        <f t="shared" si="33"/>
        <v>1403</v>
      </c>
      <c r="D55" s="19">
        <f t="shared" si="27"/>
        <v>2851</v>
      </c>
      <c r="E55" s="19">
        <v>158</v>
      </c>
      <c r="F55" s="19">
        <v>166</v>
      </c>
      <c r="G55" s="19">
        <f t="shared" si="28"/>
        <v>324</v>
      </c>
      <c r="H55" s="20">
        <f t="shared" si="18"/>
        <v>0.10911602209944751</v>
      </c>
      <c r="I55" s="20">
        <f t="shared" si="19"/>
        <v>0.11831789023521026</v>
      </c>
      <c r="J55" s="20">
        <f t="shared" si="20"/>
        <v>0.11364433532094002</v>
      </c>
      <c r="K55" s="19">
        <v>1071</v>
      </c>
      <c r="L55" s="19">
        <v>942</v>
      </c>
      <c r="M55" s="19">
        <f t="shared" si="29"/>
        <v>2013</v>
      </c>
      <c r="N55" s="20">
        <f t="shared" si="21"/>
        <v>0.7396408839779005</v>
      </c>
      <c r="O55" s="20">
        <f t="shared" si="22"/>
        <v>0.6714183891660727</v>
      </c>
      <c r="P55" s="20">
        <f t="shared" si="23"/>
        <v>0.706068046299544</v>
      </c>
      <c r="Q55" s="19">
        <v>219</v>
      </c>
      <c r="R55" s="19">
        <v>295</v>
      </c>
      <c r="S55" s="19">
        <f t="shared" si="30"/>
        <v>514</v>
      </c>
      <c r="T55" s="20">
        <f t="shared" si="24"/>
        <v>0.15124309392265192</v>
      </c>
      <c r="U55" s="20">
        <f t="shared" si="25"/>
        <v>0.21026372059871704</v>
      </c>
      <c r="V55" s="20">
        <f t="shared" si="26"/>
        <v>0.18028761837951596</v>
      </c>
    </row>
    <row r="56" spans="1:22" s="10" customFormat="1" ht="28.5" customHeight="1">
      <c r="A56" s="17" t="s">
        <v>54</v>
      </c>
      <c r="B56" s="18">
        <f t="shared" si="33"/>
        <v>597</v>
      </c>
      <c r="C56" s="18">
        <f t="shared" si="33"/>
        <v>593</v>
      </c>
      <c r="D56" s="19">
        <f t="shared" si="27"/>
        <v>1190</v>
      </c>
      <c r="E56" s="19">
        <v>55</v>
      </c>
      <c r="F56" s="19">
        <v>60</v>
      </c>
      <c r="G56" s="19">
        <f t="shared" si="28"/>
        <v>115</v>
      </c>
      <c r="H56" s="20">
        <f t="shared" si="18"/>
        <v>0.09212730318257957</v>
      </c>
      <c r="I56" s="20">
        <f t="shared" si="19"/>
        <v>0.10118043844856661</v>
      </c>
      <c r="J56" s="20">
        <f t="shared" si="20"/>
        <v>0.09663865546218488</v>
      </c>
      <c r="K56" s="19">
        <v>439</v>
      </c>
      <c r="L56" s="19">
        <v>402</v>
      </c>
      <c r="M56" s="19">
        <f t="shared" si="29"/>
        <v>841</v>
      </c>
      <c r="N56" s="20">
        <f t="shared" si="21"/>
        <v>0.7353433835845896</v>
      </c>
      <c r="O56" s="20">
        <f t="shared" si="22"/>
        <v>0.6779089376053963</v>
      </c>
      <c r="P56" s="20">
        <f t="shared" si="23"/>
        <v>0.7067226890756303</v>
      </c>
      <c r="Q56" s="19">
        <v>103</v>
      </c>
      <c r="R56" s="19">
        <v>131</v>
      </c>
      <c r="S56" s="19">
        <f t="shared" si="30"/>
        <v>234</v>
      </c>
      <c r="T56" s="20">
        <f t="shared" si="24"/>
        <v>0.17252931323283083</v>
      </c>
      <c r="U56" s="20">
        <f t="shared" si="25"/>
        <v>0.2209106239460371</v>
      </c>
      <c r="V56" s="20">
        <f t="shared" si="26"/>
        <v>0.19663865546218487</v>
      </c>
    </row>
    <row r="57" spans="1:22" s="10" customFormat="1" ht="28.5" customHeight="1">
      <c r="A57" s="17" t="s">
        <v>55</v>
      </c>
      <c r="B57" s="18">
        <f t="shared" si="33"/>
        <v>1485</v>
      </c>
      <c r="C57" s="18">
        <f t="shared" si="33"/>
        <v>1481</v>
      </c>
      <c r="D57" s="19">
        <f t="shared" si="27"/>
        <v>2966</v>
      </c>
      <c r="E57" s="19">
        <v>290</v>
      </c>
      <c r="F57" s="19">
        <v>268</v>
      </c>
      <c r="G57" s="19">
        <f t="shared" si="28"/>
        <v>558</v>
      </c>
      <c r="H57" s="20">
        <f t="shared" si="18"/>
        <v>0.19528619528619529</v>
      </c>
      <c r="I57" s="20">
        <f t="shared" si="19"/>
        <v>0.18095881161377447</v>
      </c>
      <c r="J57" s="20">
        <f t="shared" si="20"/>
        <v>0.18813216453135537</v>
      </c>
      <c r="K57" s="19">
        <v>989</v>
      </c>
      <c r="L57" s="19">
        <v>980</v>
      </c>
      <c r="M57" s="19">
        <f t="shared" si="29"/>
        <v>1969</v>
      </c>
      <c r="N57" s="20">
        <f t="shared" si="21"/>
        <v>0.665993265993266</v>
      </c>
      <c r="O57" s="20">
        <f t="shared" si="22"/>
        <v>0.6617150573936529</v>
      </c>
      <c r="P57" s="20">
        <f t="shared" si="23"/>
        <v>0.6638570465273095</v>
      </c>
      <c r="Q57" s="19">
        <v>206</v>
      </c>
      <c r="R57" s="19">
        <v>233</v>
      </c>
      <c r="S57" s="19">
        <f t="shared" si="30"/>
        <v>439</v>
      </c>
      <c r="T57" s="20">
        <f t="shared" si="24"/>
        <v>0.13872053872053872</v>
      </c>
      <c r="U57" s="20">
        <f t="shared" si="25"/>
        <v>0.1573261309925726</v>
      </c>
      <c r="V57" s="20">
        <f t="shared" si="26"/>
        <v>0.14801078894133513</v>
      </c>
    </row>
    <row r="58" spans="1:22" s="10" customFormat="1" ht="28.5" customHeight="1">
      <c r="A58" s="17" t="s">
        <v>56</v>
      </c>
      <c r="B58" s="18">
        <f t="shared" si="33"/>
        <v>1299</v>
      </c>
      <c r="C58" s="18">
        <f t="shared" si="33"/>
        <v>1334</v>
      </c>
      <c r="D58" s="19">
        <f t="shared" si="27"/>
        <v>2633</v>
      </c>
      <c r="E58" s="19">
        <v>206</v>
      </c>
      <c r="F58" s="19">
        <v>225</v>
      </c>
      <c r="G58" s="19">
        <f t="shared" si="28"/>
        <v>431</v>
      </c>
      <c r="H58" s="20">
        <f t="shared" si="18"/>
        <v>0.1585835257890685</v>
      </c>
      <c r="I58" s="20">
        <f t="shared" si="19"/>
        <v>0.1686656671664168</v>
      </c>
      <c r="J58" s="20">
        <f t="shared" si="20"/>
        <v>0.16369160653247247</v>
      </c>
      <c r="K58" s="19">
        <v>872</v>
      </c>
      <c r="L58" s="19">
        <v>860</v>
      </c>
      <c r="M58" s="19">
        <f t="shared" si="29"/>
        <v>1732</v>
      </c>
      <c r="N58" s="20">
        <f t="shared" si="21"/>
        <v>0.6712856043110085</v>
      </c>
      <c r="O58" s="20">
        <f t="shared" si="22"/>
        <v>0.6446776611694153</v>
      </c>
      <c r="P58" s="20">
        <f t="shared" si="23"/>
        <v>0.6578047854158754</v>
      </c>
      <c r="Q58" s="19">
        <v>221</v>
      </c>
      <c r="R58" s="19">
        <v>249</v>
      </c>
      <c r="S58" s="19">
        <f t="shared" si="30"/>
        <v>470</v>
      </c>
      <c r="T58" s="20">
        <f t="shared" si="24"/>
        <v>0.17013086989992302</v>
      </c>
      <c r="U58" s="20">
        <f t="shared" si="25"/>
        <v>0.1866566716641679</v>
      </c>
      <c r="V58" s="20">
        <f t="shared" si="26"/>
        <v>0.1785036080516521</v>
      </c>
    </row>
    <row r="59" spans="1:22" s="10" customFormat="1" ht="28.5" customHeight="1">
      <c r="A59" s="21" t="s">
        <v>57</v>
      </c>
      <c r="B59" s="22">
        <f t="shared" si="33"/>
        <v>1302</v>
      </c>
      <c r="C59" s="22">
        <f t="shared" si="33"/>
        <v>1285</v>
      </c>
      <c r="D59" s="23">
        <f t="shared" si="27"/>
        <v>2587</v>
      </c>
      <c r="E59" s="23">
        <v>185</v>
      </c>
      <c r="F59" s="23">
        <v>177</v>
      </c>
      <c r="G59" s="23">
        <f t="shared" si="28"/>
        <v>362</v>
      </c>
      <c r="H59" s="24">
        <f t="shared" si="18"/>
        <v>0.14208909370199693</v>
      </c>
      <c r="I59" s="24">
        <f t="shared" si="19"/>
        <v>0.1377431906614786</v>
      </c>
      <c r="J59" s="24">
        <f t="shared" si="20"/>
        <v>0.1399304213374565</v>
      </c>
      <c r="K59" s="23">
        <v>876</v>
      </c>
      <c r="L59" s="23">
        <v>817</v>
      </c>
      <c r="M59" s="23">
        <f t="shared" si="29"/>
        <v>1693</v>
      </c>
      <c r="N59" s="24">
        <f t="shared" si="21"/>
        <v>0.6728110599078341</v>
      </c>
      <c r="O59" s="24">
        <f t="shared" si="22"/>
        <v>0.6357976653696498</v>
      </c>
      <c r="P59" s="24">
        <f t="shared" si="23"/>
        <v>0.6544259760340162</v>
      </c>
      <c r="Q59" s="23">
        <v>241</v>
      </c>
      <c r="R59" s="23">
        <v>291</v>
      </c>
      <c r="S59" s="23">
        <f t="shared" si="30"/>
        <v>532</v>
      </c>
      <c r="T59" s="24">
        <f t="shared" si="24"/>
        <v>0.18509984639016897</v>
      </c>
      <c r="U59" s="24">
        <f t="shared" si="25"/>
        <v>0.2264591439688716</v>
      </c>
      <c r="V59" s="24">
        <f t="shared" si="26"/>
        <v>0.20564360262852724</v>
      </c>
    </row>
    <row r="60" spans="1:22" s="10" customFormat="1" ht="28.5" customHeight="1">
      <c r="A60" s="25" t="s">
        <v>104</v>
      </c>
      <c r="B60" s="37">
        <f>B54+B55+B56+B57+B58+B59</f>
        <v>7191</v>
      </c>
      <c r="C60" s="37">
        <f>C54+C55+C56+C57+C58+C59</f>
        <v>7037</v>
      </c>
      <c r="D60" s="27">
        <f t="shared" si="27"/>
        <v>14228</v>
      </c>
      <c r="E60" s="37">
        <f>E54+E55+E56+E57+E58+E59</f>
        <v>1014</v>
      </c>
      <c r="F60" s="37">
        <f>F54+F55+F56+F57+F58+F59</f>
        <v>997</v>
      </c>
      <c r="G60" s="27">
        <f t="shared" si="28"/>
        <v>2011</v>
      </c>
      <c r="H60" s="28">
        <f t="shared" si="18"/>
        <v>0.1410095953274927</v>
      </c>
      <c r="I60" s="28">
        <f t="shared" si="19"/>
        <v>0.14167969305101605</v>
      </c>
      <c r="J60" s="28">
        <f t="shared" si="20"/>
        <v>0.1413410177115547</v>
      </c>
      <c r="K60" s="37">
        <f>K54+K55+K56+K57+K58+K59</f>
        <v>4978</v>
      </c>
      <c r="L60" s="37">
        <f>L54+L55+L56+L57+L58+L59</f>
        <v>4591</v>
      </c>
      <c r="M60" s="27">
        <f t="shared" si="29"/>
        <v>9569</v>
      </c>
      <c r="N60" s="28">
        <f t="shared" si="21"/>
        <v>0.6922542066471978</v>
      </c>
      <c r="O60" s="28">
        <f t="shared" si="22"/>
        <v>0.6524086968878784</v>
      </c>
      <c r="P60" s="28">
        <f t="shared" si="23"/>
        <v>0.6725470902445881</v>
      </c>
      <c r="Q60" s="37">
        <f>Q54+Q55+Q56+Q57+Q58+Q59</f>
        <v>1199</v>
      </c>
      <c r="R60" s="37">
        <f>R54+R55+R56+R57+R58+R59</f>
        <v>1449</v>
      </c>
      <c r="S60" s="27">
        <f t="shared" si="30"/>
        <v>2648</v>
      </c>
      <c r="T60" s="28">
        <f t="shared" si="24"/>
        <v>0.16673619802530942</v>
      </c>
      <c r="U60" s="28">
        <f t="shared" si="25"/>
        <v>0.2059116100611056</v>
      </c>
      <c r="V60" s="28">
        <f t="shared" si="26"/>
        <v>0.1861118920438572</v>
      </c>
    </row>
    <row r="61" spans="1:22" s="10" customFormat="1" ht="28.5" customHeight="1">
      <c r="A61" s="29" t="s">
        <v>58</v>
      </c>
      <c r="B61" s="30">
        <f>E61+K61+Q61</f>
        <v>146</v>
      </c>
      <c r="C61" s="30">
        <f>F61+L61+R61</f>
        <v>178</v>
      </c>
      <c r="D61" s="31">
        <f t="shared" si="27"/>
        <v>324</v>
      </c>
      <c r="E61" s="32">
        <v>13</v>
      </c>
      <c r="F61" s="32">
        <v>14</v>
      </c>
      <c r="G61" s="31">
        <f t="shared" si="28"/>
        <v>27</v>
      </c>
      <c r="H61" s="33">
        <f t="shared" si="18"/>
        <v>0.08904109589041095</v>
      </c>
      <c r="I61" s="33">
        <f t="shared" si="19"/>
        <v>0.07865168539325842</v>
      </c>
      <c r="J61" s="33">
        <f t="shared" si="20"/>
        <v>0.08333333333333333</v>
      </c>
      <c r="K61" s="32">
        <v>102</v>
      </c>
      <c r="L61" s="32">
        <v>104</v>
      </c>
      <c r="M61" s="31">
        <f t="shared" si="29"/>
        <v>206</v>
      </c>
      <c r="N61" s="33">
        <f t="shared" si="21"/>
        <v>0.6986301369863014</v>
      </c>
      <c r="O61" s="33">
        <f t="shared" si="22"/>
        <v>0.5842696629213483</v>
      </c>
      <c r="P61" s="33">
        <f t="shared" si="23"/>
        <v>0.6358024691358025</v>
      </c>
      <c r="Q61" s="32">
        <v>31</v>
      </c>
      <c r="R61" s="32">
        <v>60</v>
      </c>
      <c r="S61" s="31">
        <f t="shared" si="30"/>
        <v>91</v>
      </c>
      <c r="T61" s="33">
        <f t="shared" si="24"/>
        <v>0.21232876712328766</v>
      </c>
      <c r="U61" s="33">
        <f t="shared" si="25"/>
        <v>0.33707865168539325</v>
      </c>
      <c r="V61" s="33">
        <f t="shared" si="26"/>
        <v>0.2808641975308642</v>
      </c>
    </row>
    <row r="62" spans="1:22" s="10" customFormat="1" ht="28.5" customHeight="1">
      <c r="A62" s="21" t="s">
        <v>59</v>
      </c>
      <c r="B62" s="22">
        <f>E62+K62+Q62</f>
        <v>506</v>
      </c>
      <c r="C62" s="22">
        <f>F62+L62+R62</f>
        <v>516</v>
      </c>
      <c r="D62" s="23">
        <f t="shared" si="27"/>
        <v>1022</v>
      </c>
      <c r="E62" s="23">
        <v>101</v>
      </c>
      <c r="F62" s="23">
        <v>88</v>
      </c>
      <c r="G62" s="23">
        <f t="shared" si="28"/>
        <v>189</v>
      </c>
      <c r="H62" s="24">
        <f t="shared" si="18"/>
        <v>0.19960474308300397</v>
      </c>
      <c r="I62" s="24">
        <f t="shared" si="19"/>
        <v>0.17054263565891473</v>
      </c>
      <c r="J62" s="24">
        <f t="shared" si="20"/>
        <v>0.18493150684931506</v>
      </c>
      <c r="K62" s="23">
        <v>326</v>
      </c>
      <c r="L62" s="23">
        <v>335</v>
      </c>
      <c r="M62" s="23">
        <f t="shared" si="29"/>
        <v>661</v>
      </c>
      <c r="N62" s="24">
        <f t="shared" si="21"/>
        <v>0.6442687747035574</v>
      </c>
      <c r="O62" s="24">
        <f t="shared" si="22"/>
        <v>0.6492248062015504</v>
      </c>
      <c r="P62" s="24">
        <f t="shared" si="23"/>
        <v>0.6467710371819961</v>
      </c>
      <c r="Q62" s="23">
        <v>79</v>
      </c>
      <c r="R62" s="23">
        <v>93</v>
      </c>
      <c r="S62" s="23">
        <f t="shared" si="30"/>
        <v>172</v>
      </c>
      <c r="T62" s="24">
        <f t="shared" si="24"/>
        <v>0.15612648221343872</v>
      </c>
      <c r="U62" s="24">
        <f t="shared" si="25"/>
        <v>0.18023255813953487</v>
      </c>
      <c r="V62" s="24">
        <f t="shared" si="26"/>
        <v>0.16829745596868884</v>
      </c>
    </row>
    <row r="63" spans="1:22" s="10" customFormat="1" ht="28.5" customHeight="1">
      <c r="A63" s="25" t="s">
        <v>105</v>
      </c>
      <c r="B63" s="37">
        <f>B61+B62</f>
        <v>652</v>
      </c>
      <c r="C63" s="37">
        <f>C61+C62</f>
        <v>694</v>
      </c>
      <c r="D63" s="27">
        <f>B63+C63</f>
        <v>1346</v>
      </c>
      <c r="E63" s="37">
        <f>E61+E62</f>
        <v>114</v>
      </c>
      <c r="F63" s="37">
        <f>F61+F62</f>
        <v>102</v>
      </c>
      <c r="G63" s="27">
        <f>E63+F63</f>
        <v>216</v>
      </c>
      <c r="H63" s="28">
        <f t="shared" si="18"/>
        <v>0.17484662576687116</v>
      </c>
      <c r="I63" s="28">
        <f t="shared" si="19"/>
        <v>0.14697406340057637</v>
      </c>
      <c r="J63" s="28">
        <f t="shared" si="20"/>
        <v>0.16047548291233285</v>
      </c>
      <c r="K63" s="37">
        <f>K61+K62</f>
        <v>428</v>
      </c>
      <c r="L63" s="37">
        <f>L61+L62</f>
        <v>439</v>
      </c>
      <c r="M63" s="27">
        <f t="shared" si="29"/>
        <v>867</v>
      </c>
      <c r="N63" s="28">
        <f t="shared" si="21"/>
        <v>0.656441717791411</v>
      </c>
      <c r="O63" s="28">
        <f t="shared" si="22"/>
        <v>0.6325648414985591</v>
      </c>
      <c r="P63" s="28">
        <f t="shared" si="23"/>
        <v>0.6441307578008916</v>
      </c>
      <c r="Q63" s="37">
        <f>Q61+Q62</f>
        <v>110</v>
      </c>
      <c r="R63" s="37">
        <f>R61+R62</f>
        <v>153</v>
      </c>
      <c r="S63" s="27">
        <f t="shared" si="30"/>
        <v>263</v>
      </c>
      <c r="T63" s="28">
        <f t="shared" si="24"/>
        <v>0.1687116564417178</v>
      </c>
      <c r="U63" s="28">
        <f t="shared" si="25"/>
        <v>0.22046109510086456</v>
      </c>
      <c r="V63" s="28">
        <f t="shared" si="26"/>
        <v>0.19539375928677563</v>
      </c>
    </row>
    <row r="64" spans="1:22" s="10" customFormat="1" ht="28.5" customHeight="1">
      <c r="A64" s="25" t="s">
        <v>60</v>
      </c>
      <c r="B64" s="26">
        <f aca="true" t="shared" si="34" ref="B64:B82">E64+K64+Q64</f>
        <v>298</v>
      </c>
      <c r="C64" s="26">
        <f aca="true" t="shared" si="35" ref="C64:C82">F64+L64+R64</f>
        <v>269</v>
      </c>
      <c r="D64" s="27">
        <f>B64+C64</f>
        <v>567</v>
      </c>
      <c r="E64" s="37">
        <v>50</v>
      </c>
      <c r="F64" s="37">
        <v>41</v>
      </c>
      <c r="G64" s="27">
        <f t="shared" si="28"/>
        <v>91</v>
      </c>
      <c r="H64" s="28">
        <f t="shared" si="18"/>
        <v>0.16778523489932887</v>
      </c>
      <c r="I64" s="28">
        <f t="shared" si="19"/>
        <v>0.1524163568773234</v>
      </c>
      <c r="J64" s="28">
        <f t="shared" si="20"/>
        <v>0.16049382716049382</v>
      </c>
      <c r="K64" s="37">
        <v>194</v>
      </c>
      <c r="L64" s="37">
        <v>176</v>
      </c>
      <c r="M64" s="27">
        <f t="shared" si="29"/>
        <v>370</v>
      </c>
      <c r="N64" s="28">
        <f t="shared" si="21"/>
        <v>0.6510067114093959</v>
      </c>
      <c r="O64" s="28">
        <f t="shared" si="22"/>
        <v>0.654275092936803</v>
      </c>
      <c r="P64" s="28">
        <f t="shared" si="23"/>
        <v>0.6525573192239859</v>
      </c>
      <c r="Q64" s="37">
        <v>54</v>
      </c>
      <c r="R64" s="37">
        <v>52</v>
      </c>
      <c r="S64" s="27">
        <f t="shared" si="30"/>
        <v>106</v>
      </c>
      <c r="T64" s="28">
        <f t="shared" si="24"/>
        <v>0.18120805369127516</v>
      </c>
      <c r="U64" s="28">
        <f t="shared" si="25"/>
        <v>0.19330855018587362</v>
      </c>
      <c r="V64" s="28">
        <f t="shared" si="26"/>
        <v>0.18694885361552027</v>
      </c>
    </row>
    <row r="65" spans="1:22" s="10" customFormat="1" ht="28.5" customHeight="1">
      <c r="A65" s="25" t="s">
        <v>61</v>
      </c>
      <c r="B65" s="26">
        <f t="shared" si="34"/>
        <v>323</v>
      </c>
      <c r="C65" s="26">
        <f t="shared" si="35"/>
        <v>321</v>
      </c>
      <c r="D65" s="27">
        <f t="shared" si="27"/>
        <v>644</v>
      </c>
      <c r="E65" s="37">
        <v>51</v>
      </c>
      <c r="F65" s="37">
        <v>53</v>
      </c>
      <c r="G65" s="27">
        <f t="shared" si="28"/>
        <v>104</v>
      </c>
      <c r="H65" s="28">
        <f t="shared" si="18"/>
        <v>0.15789473684210525</v>
      </c>
      <c r="I65" s="28">
        <f t="shared" si="19"/>
        <v>0.16510903426791276</v>
      </c>
      <c r="J65" s="28">
        <f t="shared" si="20"/>
        <v>0.16149068322981366</v>
      </c>
      <c r="K65" s="37">
        <v>212</v>
      </c>
      <c r="L65" s="37">
        <v>191</v>
      </c>
      <c r="M65" s="27">
        <f t="shared" si="29"/>
        <v>403</v>
      </c>
      <c r="N65" s="28">
        <f t="shared" si="21"/>
        <v>0.6563467492260062</v>
      </c>
      <c r="O65" s="28">
        <f t="shared" si="22"/>
        <v>0.5950155763239875</v>
      </c>
      <c r="P65" s="28">
        <f t="shared" si="23"/>
        <v>0.6257763975155279</v>
      </c>
      <c r="Q65" s="37">
        <v>60</v>
      </c>
      <c r="R65" s="37">
        <v>77</v>
      </c>
      <c r="S65" s="27">
        <f t="shared" si="30"/>
        <v>137</v>
      </c>
      <c r="T65" s="28">
        <f t="shared" si="24"/>
        <v>0.18575851393188855</v>
      </c>
      <c r="U65" s="28">
        <f t="shared" si="25"/>
        <v>0.2398753894080997</v>
      </c>
      <c r="V65" s="28">
        <f t="shared" si="26"/>
        <v>0.2127329192546584</v>
      </c>
    </row>
    <row r="66" spans="1:22" s="10" customFormat="1" ht="28.5" customHeight="1">
      <c r="A66" s="29" t="s">
        <v>111</v>
      </c>
      <c r="B66" s="30">
        <f t="shared" si="34"/>
        <v>797</v>
      </c>
      <c r="C66" s="30">
        <f t="shared" si="35"/>
        <v>732</v>
      </c>
      <c r="D66" s="31">
        <f t="shared" si="27"/>
        <v>1529</v>
      </c>
      <c r="E66" s="32">
        <v>154</v>
      </c>
      <c r="F66" s="32">
        <v>143</v>
      </c>
      <c r="G66" s="31">
        <f t="shared" si="28"/>
        <v>297</v>
      </c>
      <c r="H66" s="33">
        <f t="shared" si="18"/>
        <v>0.1932245922208281</v>
      </c>
      <c r="I66" s="33">
        <f t="shared" si="19"/>
        <v>0.1953551912568306</v>
      </c>
      <c r="J66" s="33">
        <f t="shared" si="20"/>
        <v>0.19424460431654678</v>
      </c>
      <c r="K66" s="32">
        <v>530</v>
      </c>
      <c r="L66" s="32">
        <v>469</v>
      </c>
      <c r="M66" s="31">
        <f t="shared" si="29"/>
        <v>999</v>
      </c>
      <c r="N66" s="33">
        <f t="shared" si="21"/>
        <v>0.6649937264742786</v>
      </c>
      <c r="O66" s="33">
        <f t="shared" si="22"/>
        <v>0.6407103825136612</v>
      </c>
      <c r="P66" s="33">
        <f t="shared" si="23"/>
        <v>0.6533682145192936</v>
      </c>
      <c r="Q66" s="32">
        <v>113</v>
      </c>
      <c r="R66" s="32">
        <v>120</v>
      </c>
      <c r="S66" s="31">
        <f t="shared" si="30"/>
        <v>233</v>
      </c>
      <c r="T66" s="33">
        <f t="shared" si="24"/>
        <v>0.14178168130489335</v>
      </c>
      <c r="U66" s="33">
        <f t="shared" si="25"/>
        <v>0.16393442622950818</v>
      </c>
      <c r="V66" s="33">
        <f t="shared" si="26"/>
        <v>0.15238718116415959</v>
      </c>
    </row>
    <row r="67" spans="1:22" s="10" customFormat="1" ht="28.5" customHeight="1">
      <c r="A67" s="17" t="s">
        <v>112</v>
      </c>
      <c r="B67" s="18">
        <f t="shared" si="34"/>
        <v>575</v>
      </c>
      <c r="C67" s="18">
        <f t="shared" si="35"/>
        <v>543</v>
      </c>
      <c r="D67" s="19">
        <f t="shared" si="27"/>
        <v>1118</v>
      </c>
      <c r="E67" s="19">
        <v>61</v>
      </c>
      <c r="F67" s="19">
        <v>67</v>
      </c>
      <c r="G67" s="19">
        <f t="shared" si="28"/>
        <v>128</v>
      </c>
      <c r="H67" s="20">
        <f t="shared" si="18"/>
        <v>0.10608695652173913</v>
      </c>
      <c r="I67" s="20">
        <f aca="true" t="shared" si="36" ref="I67:J69">F67/C67</f>
        <v>0.12338858195211787</v>
      </c>
      <c r="J67" s="20">
        <f t="shared" si="36"/>
        <v>0.11449016100178891</v>
      </c>
      <c r="K67" s="19">
        <v>403</v>
      </c>
      <c r="L67" s="19">
        <v>366</v>
      </c>
      <c r="M67" s="19">
        <f t="shared" si="29"/>
        <v>769</v>
      </c>
      <c r="N67" s="20">
        <f aca="true" t="shared" si="37" ref="N67:P69">K67/B67</f>
        <v>0.7008695652173913</v>
      </c>
      <c r="O67" s="20">
        <f t="shared" si="37"/>
        <v>0.6740331491712708</v>
      </c>
      <c r="P67" s="20">
        <f t="shared" si="37"/>
        <v>0.6878354203935599</v>
      </c>
      <c r="Q67" s="19">
        <v>111</v>
      </c>
      <c r="R67" s="19">
        <v>110</v>
      </c>
      <c r="S67" s="19">
        <f t="shared" si="30"/>
        <v>221</v>
      </c>
      <c r="T67" s="20">
        <f aca="true" t="shared" si="38" ref="T67:V69">Q67/B67</f>
        <v>0.19304347826086957</v>
      </c>
      <c r="U67" s="20">
        <f t="shared" si="38"/>
        <v>0.20257826887661143</v>
      </c>
      <c r="V67" s="20">
        <f t="shared" si="38"/>
        <v>0.19767441860465115</v>
      </c>
    </row>
    <row r="68" spans="1:22" s="10" customFormat="1" ht="28.5" customHeight="1">
      <c r="A68" s="34" t="s">
        <v>113</v>
      </c>
      <c r="B68" s="22">
        <f t="shared" si="34"/>
        <v>144</v>
      </c>
      <c r="C68" s="22">
        <f t="shared" si="35"/>
        <v>126</v>
      </c>
      <c r="D68" s="23">
        <f t="shared" si="27"/>
        <v>270</v>
      </c>
      <c r="E68" s="23">
        <v>16</v>
      </c>
      <c r="F68" s="23">
        <v>20</v>
      </c>
      <c r="G68" s="23">
        <f t="shared" si="28"/>
        <v>36</v>
      </c>
      <c r="H68" s="24">
        <f t="shared" si="18"/>
        <v>0.1111111111111111</v>
      </c>
      <c r="I68" s="24">
        <f t="shared" si="36"/>
        <v>0.15873015873015872</v>
      </c>
      <c r="J68" s="24">
        <f t="shared" si="36"/>
        <v>0.13333333333333333</v>
      </c>
      <c r="K68" s="23">
        <v>105</v>
      </c>
      <c r="L68" s="23">
        <v>78</v>
      </c>
      <c r="M68" s="23">
        <f t="shared" si="29"/>
        <v>183</v>
      </c>
      <c r="N68" s="24">
        <f t="shared" si="37"/>
        <v>0.7291666666666666</v>
      </c>
      <c r="O68" s="24">
        <f t="shared" si="37"/>
        <v>0.6190476190476191</v>
      </c>
      <c r="P68" s="24">
        <f t="shared" si="37"/>
        <v>0.6777777777777778</v>
      </c>
      <c r="Q68" s="23">
        <v>23</v>
      </c>
      <c r="R68" s="23">
        <v>28</v>
      </c>
      <c r="S68" s="23">
        <f t="shared" si="30"/>
        <v>51</v>
      </c>
      <c r="T68" s="24">
        <f t="shared" si="38"/>
        <v>0.1597222222222222</v>
      </c>
      <c r="U68" s="24">
        <f t="shared" si="38"/>
        <v>0.2222222222222222</v>
      </c>
      <c r="V68" s="24">
        <f t="shared" si="38"/>
        <v>0.18888888888888888</v>
      </c>
    </row>
    <row r="69" spans="1:22" s="10" customFormat="1" ht="28.5" customHeight="1">
      <c r="A69" s="34" t="s">
        <v>114</v>
      </c>
      <c r="B69" s="26">
        <f>B66+B67+B68</f>
        <v>1516</v>
      </c>
      <c r="C69" s="26">
        <f>C66+C67+C68</f>
        <v>1401</v>
      </c>
      <c r="D69" s="27">
        <f>B69+C69</f>
        <v>2917</v>
      </c>
      <c r="E69" s="26">
        <f>E66+E67+E68</f>
        <v>231</v>
      </c>
      <c r="F69" s="26">
        <f>F66+F67+F68</f>
        <v>230</v>
      </c>
      <c r="G69" s="27">
        <f>E69+F69</f>
        <v>461</v>
      </c>
      <c r="H69" s="35">
        <f>E69/B69</f>
        <v>0.15237467018469658</v>
      </c>
      <c r="I69" s="35">
        <f t="shared" si="36"/>
        <v>0.16416845110635261</v>
      </c>
      <c r="J69" s="35">
        <f t="shared" si="36"/>
        <v>0.1580390812478574</v>
      </c>
      <c r="K69" s="26">
        <f>K66+K67+K68</f>
        <v>1038</v>
      </c>
      <c r="L69" s="26">
        <f>L66+L67+L68</f>
        <v>913</v>
      </c>
      <c r="M69" s="27">
        <f>K69+L69</f>
        <v>1951</v>
      </c>
      <c r="N69" s="28">
        <f t="shared" si="37"/>
        <v>0.6846965699208444</v>
      </c>
      <c r="O69" s="28">
        <f t="shared" si="37"/>
        <v>0.6516773733047823</v>
      </c>
      <c r="P69" s="28">
        <f t="shared" si="37"/>
        <v>0.6688378471031882</v>
      </c>
      <c r="Q69" s="26">
        <f>Q66+Q67+Q68</f>
        <v>247</v>
      </c>
      <c r="R69" s="26">
        <f>R66+R67+R68</f>
        <v>258</v>
      </c>
      <c r="S69" s="27">
        <f>Q69+R69</f>
        <v>505</v>
      </c>
      <c r="T69" s="28">
        <f t="shared" si="38"/>
        <v>0.1629287598944591</v>
      </c>
      <c r="U69" s="28">
        <f t="shared" si="38"/>
        <v>0.1841541755888651</v>
      </c>
      <c r="V69" s="28">
        <f t="shared" si="38"/>
        <v>0.1731230716489544</v>
      </c>
    </row>
    <row r="70" spans="1:22" s="10" customFormat="1" ht="28.5" customHeight="1">
      <c r="A70" s="25" t="s">
        <v>62</v>
      </c>
      <c r="B70" s="26">
        <f t="shared" si="34"/>
        <v>1794</v>
      </c>
      <c r="C70" s="26">
        <f t="shared" si="35"/>
        <v>1707</v>
      </c>
      <c r="D70" s="27">
        <f t="shared" si="27"/>
        <v>3501</v>
      </c>
      <c r="E70" s="37">
        <v>269</v>
      </c>
      <c r="F70" s="37">
        <v>268</v>
      </c>
      <c r="G70" s="27">
        <f t="shared" si="28"/>
        <v>537</v>
      </c>
      <c r="H70" s="28">
        <f aca="true" t="shared" si="39" ref="H70:H98">E70/B70</f>
        <v>0.14994425863991082</v>
      </c>
      <c r="I70" s="28">
        <f aca="true" t="shared" si="40" ref="I70:I98">F70/C70</f>
        <v>0.15700058582308143</v>
      </c>
      <c r="J70" s="28">
        <f aca="true" t="shared" si="41" ref="J70:J98">G70/D70</f>
        <v>0.1533847472150814</v>
      </c>
      <c r="K70" s="37">
        <v>1250</v>
      </c>
      <c r="L70" s="37">
        <v>1118</v>
      </c>
      <c r="M70" s="27">
        <f t="shared" si="29"/>
        <v>2368</v>
      </c>
      <c r="N70" s="28">
        <f aca="true" t="shared" si="42" ref="N70:N98">K70/B70</f>
        <v>0.6967670011148273</v>
      </c>
      <c r="O70" s="28">
        <f aca="true" t="shared" si="43" ref="O70:O98">L70/C70</f>
        <v>0.6549502050380785</v>
      </c>
      <c r="P70" s="28">
        <f>M70/D70</f>
        <v>0.6763781776635247</v>
      </c>
      <c r="Q70" s="37">
        <v>275</v>
      </c>
      <c r="R70" s="37">
        <v>321</v>
      </c>
      <c r="S70" s="27">
        <f t="shared" si="30"/>
        <v>596</v>
      </c>
      <c r="T70" s="28">
        <f aca="true" t="shared" si="44" ref="T70:T98">Q70/B70</f>
        <v>0.15328874024526198</v>
      </c>
      <c r="U70" s="28">
        <f aca="true" t="shared" si="45" ref="U70:U98">R70/C70</f>
        <v>0.18804920913884007</v>
      </c>
      <c r="V70" s="28">
        <f aca="true" t="shared" si="46" ref="V70:V98">S70/D70</f>
        <v>0.17023707512139388</v>
      </c>
    </row>
    <row r="71" spans="1:22" s="10" customFormat="1" ht="28.5" customHeight="1">
      <c r="A71" s="29" t="s">
        <v>94</v>
      </c>
      <c r="B71" s="30">
        <f aca="true" t="shared" si="47" ref="B71:C73">E71+K71+Q71</f>
        <v>265</v>
      </c>
      <c r="C71" s="30">
        <f t="shared" si="47"/>
        <v>267</v>
      </c>
      <c r="D71" s="31">
        <f>B71+C71</f>
        <v>532</v>
      </c>
      <c r="E71" s="32">
        <v>48</v>
      </c>
      <c r="F71" s="32">
        <v>54</v>
      </c>
      <c r="G71" s="31">
        <f t="shared" si="28"/>
        <v>102</v>
      </c>
      <c r="H71" s="33">
        <f aca="true" t="shared" si="48" ref="H71:J73">E71/B71</f>
        <v>0.1811320754716981</v>
      </c>
      <c r="I71" s="33">
        <f t="shared" si="48"/>
        <v>0.20224719101123595</v>
      </c>
      <c r="J71" s="33">
        <f t="shared" si="48"/>
        <v>0.19172932330827067</v>
      </c>
      <c r="K71" s="32">
        <v>184</v>
      </c>
      <c r="L71" s="32">
        <v>180</v>
      </c>
      <c r="M71" s="31">
        <f t="shared" si="29"/>
        <v>364</v>
      </c>
      <c r="N71" s="33">
        <f aca="true" t="shared" si="49" ref="N71:O73">K71/B71</f>
        <v>0.6943396226415094</v>
      </c>
      <c r="O71" s="33">
        <f t="shared" si="49"/>
        <v>0.6741573033707865</v>
      </c>
      <c r="P71" s="33">
        <f>M71/D71</f>
        <v>0.6842105263157895</v>
      </c>
      <c r="Q71" s="32">
        <v>33</v>
      </c>
      <c r="R71" s="32">
        <v>33</v>
      </c>
      <c r="S71" s="31">
        <f>Q71+R71</f>
        <v>66</v>
      </c>
      <c r="T71" s="33">
        <f aca="true" t="shared" si="50" ref="T71:V73">Q71/B71</f>
        <v>0.12452830188679245</v>
      </c>
      <c r="U71" s="33">
        <f t="shared" si="50"/>
        <v>0.12359550561797752</v>
      </c>
      <c r="V71" s="33">
        <f t="shared" si="50"/>
        <v>0.12406015037593984</v>
      </c>
    </row>
    <row r="72" spans="1:22" s="10" customFormat="1" ht="28.5" customHeight="1">
      <c r="A72" s="17" t="s">
        <v>95</v>
      </c>
      <c r="B72" s="18">
        <f t="shared" si="47"/>
        <v>456</v>
      </c>
      <c r="C72" s="18">
        <f t="shared" si="47"/>
        <v>446</v>
      </c>
      <c r="D72" s="19">
        <f>B72+C72</f>
        <v>902</v>
      </c>
      <c r="E72" s="19">
        <v>65</v>
      </c>
      <c r="F72" s="19">
        <v>68</v>
      </c>
      <c r="G72" s="19">
        <f t="shared" si="28"/>
        <v>133</v>
      </c>
      <c r="H72" s="20">
        <f t="shared" si="48"/>
        <v>0.1425438596491228</v>
      </c>
      <c r="I72" s="20">
        <f t="shared" si="48"/>
        <v>0.15246636771300448</v>
      </c>
      <c r="J72" s="20">
        <f t="shared" si="48"/>
        <v>0.14745011086474502</v>
      </c>
      <c r="K72" s="19">
        <v>320</v>
      </c>
      <c r="L72" s="19">
        <v>301</v>
      </c>
      <c r="M72" s="19">
        <f t="shared" si="29"/>
        <v>621</v>
      </c>
      <c r="N72" s="20">
        <f t="shared" si="49"/>
        <v>0.7017543859649122</v>
      </c>
      <c r="O72" s="20">
        <f t="shared" si="49"/>
        <v>0.6748878923766816</v>
      </c>
      <c r="P72" s="20">
        <f>M72/D72</f>
        <v>0.688470066518847</v>
      </c>
      <c r="Q72" s="19">
        <v>71</v>
      </c>
      <c r="R72" s="19">
        <v>77</v>
      </c>
      <c r="S72" s="19">
        <f>Q72+R72</f>
        <v>148</v>
      </c>
      <c r="T72" s="20">
        <f t="shared" si="50"/>
        <v>0.15570175438596492</v>
      </c>
      <c r="U72" s="20">
        <f t="shared" si="50"/>
        <v>0.1726457399103139</v>
      </c>
      <c r="V72" s="20">
        <f t="shared" si="50"/>
        <v>0.164079822616408</v>
      </c>
    </row>
    <row r="73" spans="1:22" s="10" customFormat="1" ht="28.5" customHeight="1">
      <c r="A73" s="34" t="s">
        <v>96</v>
      </c>
      <c r="B73" s="26">
        <f t="shared" si="47"/>
        <v>607</v>
      </c>
      <c r="C73" s="26">
        <f t="shared" si="47"/>
        <v>539</v>
      </c>
      <c r="D73" s="27">
        <f>B73+C73</f>
        <v>1146</v>
      </c>
      <c r="E73" s="27">
        <v>92</v>
      </c>
      <c r="F73" s="27">
        <v>96</v>
      </c>
      <c r="G73" s="27">
        <f t="shared" si="28"/>
        <v>188</v>
      </c>
      <c r="H73" s="35">
        <f t="shared" si="48"/>
        <v>0.1515650741350906</v>
      </c>
      <c r="I73" s="35">
        <f t="shared" si="48"/>
        <v>0.17810760667903525</v>
      </c>
      <c r="J73" s="35">
        <f t="shared" si="48"/>
        <v>0.16404886561954624</v>
      </c>
      <c r="K73" s="27">
        <v>424</v>
      </c>
      <c r="L73" s="27">
        <v>354</v>
      </c>
      <c r="M73" s="27">
        <f t="shared" si="29"/>
        <v>778</v>
      </c>
      <c r="N73" s="35">
        <f t="shared" si="49"/>
        <v>0.6985172981878089</v>
      </c>
      <c r="O73" s="35">
        <f t="shared" si="49"/>
        <v>0.6567717996289425</v>
      </c>
      <c r="P73" s="35">
        <f>M73/D73</f>
        <v>0.6788830715532286</v>
      </c>
      <c r="Q73" s="27">
        <v>91</v>
      </c>
      <c r="R73" s="27">
        <v>89</v>
      </c>
      <c r="S73" s="27">
        <f>Q73+R73</f>
        <v>180</v>
      </c>
      <c r="T73" s="35">
        <f t="shared" si="50"/>
        <v>0.14991762767710048</v>
      </c>
      <c r="U73" s="35">
        <f t="shared" si="50"/>
        <v>0.16512059369202226</v>
      </c>
      <c r="V73" s="35">
        <f t="shared" si="50"/>
        <v>0.15706806282722513</v>
      </c>
    </row>
    <row r="74" spans="1:22" s="10" customFormat="1" ht="28.5" customHeight="1">
      <c r="A74" s="25" t="s">
        <v>103</v>
      </c>
      <c r="B74" s="26">
        <f>B71+B72+B73</f>
        <v>1328</v>
      </c>
      <c r="C74" s="26">
        <f>C71+C72+C73</f>
        <v>1252</v>
      </c>
      <c r="D74" s="27">
        <f t="shared" si="27"/>
        <v>2580</v>
      </c>
      <c r="E74" s="37">
        <f>E71+E72+E73</f>
        <v>205</v>
      </c>
      <c r="F74" s="37">
        <f>F71+F72+F73</f>
        <v>218</v>
      </c>
      <c r="G74" s="27">
        <f t="shared" si="28"/>
        <v>423</v>
      </c>
      <c r="H74" s="28">
        <f>E74/B74</f>
        <v>0.15436746987951808</v>
      </c>
      <c r="I74" s="28">
        <f t="shared" si="40"/>
        <v>0.17412140575079874</v>
      </c>
      <c r="J74" s="28">
        <f t="shared" si="41"/>
        <v>0.16395348837209303</v>
      </c>
      <c r="K74" s="37">
        <f>K71+K72+K73</f>
        <v>928</v>
      </c>
      <c r="L74" s="37">
        <f>L71+L72+L73</f>
        <v>835</v>
      </c>
      <c r="M74" s="27">
        <f t="shared" si="29"/>
        <v>1763</v>
      </c>
      <c r="N74" s="28">
        <f t="shared" si="42"/>
        <v>0.6987951807228916</v>
      </c>
      <c r="O74" s="28">
        <f t="shared" si="43"/>
        <v>0.6669329073482428</v>
      </c>
      <c r="P74" s="28">
        <f aca="true" t="shared" si="51" ref="P74:P98">M74/D74</f>
        <v>0.6833333333333333</v>
      </c>
      <c r="Q74" s="37">
        <f>Q71+Q72+Q73</f>
        <v>195</v>
      </c>
      <c r="R74" s="37">
        <f>R71+R72+R73</f>
        <v>199</v>
      </c>
      <c r="S74" s="27">
        <f>Q74+R74</f>
        <v>394</v>
      </c>
      <c r="T74" s="28">
        <f t="shared" si="44"/>
        <v>0.14683734939759036</v>
      </c>
      <c r="U74" s="28">
        <f t="shared" si="45"/>
        <v>0.15894568690095848</v>
      </c>
      <c r="V74" s="28">
        <f t="shared" si="46"/>
        <v>0.15271317829457365</v>
      </c>
    </row>
    <row r="75" spans="1:22" s="10" customFormat="1" ht="28.5" customHeight="1">
      <c r="A75" s="25" t="s">
        <v>63</v>
      </c>
      <c r="B75" s="26">
        <f t="shared" si="34"/>
        <v>109</v>
      </c>
      <c r="C75" s="26">
        <f t="shared" si="35"/>
        <v>128</v>
      </c>
      <c r="D75" s="27">
        <f aca="true" t="shared" si="52" ref="D75:D98">B75+C75</f>
        <v>237</v>
      </c>
      <c r="E75" s="37">
        <v>16</v>
      </c>
      <c r="F75" s="37">
        <v>19</v>
      </c>
      <c r="G75" s="27">
        <f aca="true" t="shared" si="53" ref="G75:G98">E75+F75</f>
        <v>35</v>
      </c>
      <c r="H75" s="28">
        <f t="shared" si="39"/>
        <v>0.14678899082568808</v>
      </c>
      <c r="I75" s="28">
        <f t="shared" si="40"/>
        <v>0.1484375</v>
      </c>
      <c r="J75" s="28">
        <f t="shared" si="41"/>
        <v>0.14767932489451477</v>
      </c>
      <c r="K75" s="37">
        <v>60</v>
      </c>
      <c r="L75" s="37">
        <v>68</v>
      </c>
      <c r="M75" s="27">
        <f aca="true" t="shared" si="54" ref="M75:M98">K75+L75</f>
        <v>128</v>
      </c>
      <c r="N75" s="28">
        <f t="shared" si="42"/>
        <v>0.5504587155963303</v>
      </c>
      <c r="O75" s="28">
        <f t="shared" si="43"/>
        <v>0.53125</v>
      </c>
      <c r="P75" s="28">
        <f t="shared" si="51"/>
        <v>0.540084388185654</v>
      </c>
      <c r="Q75" s="37">
        <v>33</v>
      </c>
      <c r="R75" s="37">
        <v>41</v>
      </c>
      <c r="S75" s="27">
        <f aca="true" t="shared" si="55" ref="S75:S98">Q75+R75</f>
        <v>74</v>
      </c>
      <c r="T75" s="28">
        <f t="shared" si="44"/>
        <v>0.30275229357798167</v>
      </c>
      <c r="U75" s="28">
        <f t="shared" si="45"/>
        <v>0.3203125</v>
      </c>
      <c r="V75" s="28">
        <f t="shared" si="46"/>
        <v>0.31223628691983124</v>
      </c>
    </row>
    <row r="76" spans="1:22" s="10" customFormat="1" ht="28.5" customHeight="1">
      <c r="A76" s="25" t="s">
        <v>64</v>
      </c>
      <c r="B76" s="47">
        <f t="shared" si="34"/>
        <v>1154</v>
      </c>
      <c r="C76" s="47">
        <f t="shared" si="35"/>
        <v>1180</v>
      </c>
      <c r="D76" s="37">
        <f t="shared" si="52"/>
        <v>2334</v>
      </c>
      <c r="E76" s="37">
        <v>127</v>
      </c>
      <c r="F76" s="37">
        <v>146</v>
      </c>
      <c r="G76" s="37">
        <f t="shared" si="53"/>
        <v>273</v>
      </c>
      <c r="H76" s="28">
        <f t="shared" si="39"/>
        <v>0.11005199306759099</v>
      </c>
      <c r="I76" s="28">
        <f t="shared" si="40"/>
        <v>0.12372881355932204</v>
      </c>
      <c r="J76" s="28">
        <f t="shared" si="41"/>
        <v>0.11696658097686376</v>
      </c>
      <c r="K76" s="37">
        <v>778</v>
      </c>
      <c r="L76" s="37">
        <v>734</v>
      </c>
      <c r="M76" s="37">
        <f t="shared" si="54"/>
        <v>1512</v>
      </c>
      <c r="N76" s="28">
        <f t="shared" si="42"/>
        <v>0.6741767764298093</v>
      </c>
      <c r="O76" s="28">
        <f t="shared" si="43"/>
        <v>0.6220338983050847</v>
      </c>
      <c r="P76" s="28">
        <f t="shared" si="51"/>
        <v>0.6478149100257069</v>
      </c>
      <c r="Q76" s="37">
        <v>249</v>
      </c>
      <c r="R76" s="37">
        <v>300</v>
      </c>
      <c r="S76" s="37">
        <f t="shared" si="55"/>
        <v>549</v>
      </c>
      <c r="T76" s="28">
        <f t="shared" si="44"/>
        <v>0.21577123050259966</v>
      </c>
      <c r="U76" s="28">
        <f t="shared" si="45"/>
        <v>0.2542372881355932</v>
      </c>
      <c r="V76" s="28">
        <f t="shared" si="46"/>
        <v>0.2352185089974293</v>
      </c>
    </row>
    <row r="77" spans="1:22" s="10" customFormat="1" ht="28.5" customHeight="1">
      <c r="A77" s="43" t="s">
        <v>65</v>
      </c>
      <c r="B77" s="44">
        <f t="shared" si="34"/>
        <v>101</v>
      </c>
      <c r="C77" s="44">
        <f t="shared" si="35"/>
        <v>98</v>
      </c>
      <c r="D77" s="45">
        <f t="shared" si="52"/>
        <v>199</v>
      </c>
      <c r="E77" s="45">
        <v>15</v>
      </c>
      <c r="F77" s="45">
        <v>15</v>
      </c>
      <c r="G77" s="45">
        <f t="shared" si="53"/>
        <v>30</v>
      </c>
      <c r="H77" s="46">
        <f t="shared" si="39"/>
        <v>0.1485148514851485</v>
      </c>
      <c r="I77" s="46">
        <f t="shared" si="40"/>
        <v>0.15306122448979592</v>
      </c>
      <c r="J77" s="46">
        <f t="shared" si="41"/>
        <v>0.1507537688442211</v>
      </c>
      <c r="K77" s="45">
        <v>64</v>
      </c>
      <c r="L77" s="45">
        <v>66</v>
      </c>
      <c r="M77" s="45">
        <f t="shared" si="54"/>
        <v>130</v>
      </c>
      <c r="N77" s="46">
        <f t="shared" si="42"/>
        <v>0.6336633663366337</v>
      </c>
      <c r="O77" s="46">
        <f t="shared" si="43"/>
        <v>0.673469387755102</v>
      </c>
      <c r="P77" s="46">
        <f t="shared" si="51"/>
        <v>0.6532663316582915</v>
      </c>
      <c r="Q77" s="45">
        <v>22</v>
      </c>
      <c r="R77" s="45">
        <v>17</v>
      </c>
      <c r="S77" s="45">
        <f t="shared" si="55"/>
        <v>39</v>
      </c>
      <c r="T77" s="46">
        <f t="shared" si="44"/>
        <v>0.21782178217821782</v>
      </c>
      <c r="U77" s="46">
        <f t="shared" si="45"/>
        <v>0.17346938775510204</v>
      </c>
      <c r="V77" s="46">
        <f t="shared" si="46"/>
        <v>0.19597989949748743</v>
      </c>
    </row>
    <row r="78" spans="1:22" s="10" customFormat="1" ht="28.5" customHeight="1">
      <c r="A78" s="17" t="s">
        <v>66</v>
      </c>
      <c r="B78" s="18">
        <f t="shared" si="34"/>
        <v>774</v>
      </c>
      <c r="C78" s="18">
        <f t="shared" si="35"/>
        <v>753</v>
      </c>
      <c r="D78" s="19">
        <f t="shared" si="52"/>
        <v>1527</v>
      </c>
      <c r="E78" s="19">
        <v>106</v>
      </c>
      <c r="F78" s="19">
        <v>124</v>
      </c>
      <c r="G78" s="19">
        <f t="shared" si="53"/>
        <v>230</v>
      </c>
      <c r="H78" s="20">
        <f t="shared" si="39"/>
        <v>0.13695090439276486</v>
      </c>
      <c r="I78" s="20">
        <f t="shared" si="40"/>
        <v>0.1646746347941567</v>
      </c>
      <c r="J78" s="20">
        <f t="shared" si="41"/>
        <v>0.15062213490504256</v>
      </c>
      <c r="K78" s="19">
        <v>525</v>
      </c>
      <c r="L78" s="19">
        <v>467</v>
      </c>
      <c r="M78" s="19">
        <f t="shared" si="54"/>
        <v>992</v>
      </c>
      <c r="N78" s="20">
        <f t="shared" si="42"/>
        <v>0.6782945736434108</v>
      </c>
      <c r="O78" s="20">
        <f t="shared" si="43"/>
        <v>0.6201859229747676</v>
      </c>
      <c r="P78" s="20">
        <f t="shared" si="51"/>
        <v>0.6496398166339227</v>
      </c>
      <c r="Q78" s="19">
        <v>143</v>
      </c>
      <c r="R78" s="19">
        <v>162</v>
      </c>
      <c r="S78" s="19">
        <f t="shared" si="55"/>
        <v>305</v>
      </c>
      <c r="T78" s="20">
        <f t="shared" si="44"/>
        <v>0.1847545219638243</v>
      </c>
      <c r="U78" s="20">
        <f t="shared" si="45"/>
        <v>0.2151394422310757</v>
      </c>
      <c r="V78" s="20">
        <f t="shared" si="46"/>
        <v>0.1997380484610347</v>
      </c>
    </row>
    <row r="79" spans="1:22" s="10" customFormat="1" ht="28.5" customHeight="1">
      <c r="A79" s="17" t="s">
        <v>67</v>
      </c>
      <c r="B79" s="18">
        <f t="shared" si="34"/>
        <v>499</v>
      </c>
      <c r="C79" s="18">
        <f t="shared" si="35"/>
        <v>484</v>
      </c>
      <c r="D79" s="19">
        <f t="shared" si="52"/>
        <v>983</v>
      </c>
      <c r="E79" s="19">
        <v>78</v>
      </c>
      <c r="F79" s="19">
        <v>89</v>
      </c>
      <c r="G79" s="19">
        <f t="shared" si="53"/>
        <v>167</v>
      </c>
      <c r="H79" s="20">
        <f t="shared" si="39"/>
        <v>0.156312625250501</v>
      </c>
      <c r="I79" s="20">
        <f t="shared" si="40"/>
        <v>0.18388429752066116</v>
      </c>
      <c r="J79" s="20">
        <f t="shared" si="41"/>
        <v>0.1698880976602238</v>
      </c>
      <c r="K79" s="19">
        <v>343</v>
      </c>
      <c r="L79" s="19">
        <v>319</v>
      </c>
      <c r="M79" s="19">
        <f t="shared" si="54"/>
        <v>662</v>
      </c>
      <c r="N79" s="20">
        <f t="shared" si="42"/>
        <v>0.687374749498998</v>
      </c>
      <c r="O79" s="20">
        <f t="shared" si="43"/>
        <v>0.6590909090909091</v>
      </c>
      <c r="P79" s="20">
        <f t="shared" si="51"/>
        <v>0.6734486266531028</v>
      </c>
      <c r="Q79" s="19">
        <v>78</v>
      </c>
      <c r="R79" s="19">
        <v>76</v>
      </c>
      <c r="S79" s="19">
        <f t="shared" si="55"/>
        <v>154</v>
      </c>
      <c r="T79" s="20">
        <f t="shared" si="44"/>
        <v>0.156312625250501</v>
      </c>
      <c r="U79" s="20">
        <f t="shared" si="45"/>
        <v>0.15702479338842976</v>
      </c>
      <c r="V79" s="20">
        <f t="shared" si="46"/>
        <v>0.15666327568667346</v>
      </c>
    </row>
    <row r="80" spans="1:22" s="10" customFormat="1" ht="28.5" customHeight="1">
      <c r="A80" s="17" t="s">
        <v>68</v>
      </c>
      <c r="B80" s="18">
        <f t="shared" si="34"/>
        <v>636</v>
      </c>
      <c r="C80" s="18">
        <f t="shared" si="35"/>
        <v>564</v>
      </c>
      <c r="D80" s="19">
        <f t="shared" si="52"/>
        <v>1200</v>
      </c>
      <c r="E80" s="19">
        <v>96</v>
      </c>
      <c r="F80" s="19">
        <v>67</v>
      </c>
      <c r="G80" s="19">
        <f t="shared" si="53"/>
        <v>163</v>
      </c>
      <c r="H80" s="20">
        <f t="shared" si="39"/>
        <v>0.1509433962264151</v>
      </c>
      <c r="I80" s="20">
        <f t="shared" si="40"/>
        <v>0.11879432624113476</v>
      </c>
      <c r="J80" s="20">
        <f t="shared" si="41"/>
        <v>0.13583333333333333</v>
      </c>
      <c r="K80" s="19">
        <v>416</v>
      </c>
      <c r="L80" s="19">
        <v>347</v>
      </c>
      <c r="M80" s="19">
        <f t="shared" si="54"/>
        <v>763</v>
      </c>
      <c r="N80" s="20">
        <f t="shared" si="42"/>
        <v>0.6540880503144654</v>
      </c>
      <c r="O80" s="20">
        <f t="shared" si="43"/>
        <v>0.6152482269503546</v>
      </c>
      <c r="P80" s="20">
        <f t="shared" si="51"/>
        <v>0.6358333333333334</v>
      </c>
      <c r="Q80" s="19">
        <v>124</v>
      </c>
      <c r="R80" s="19">
        <v>150</v>
      </c>
      <c r="S80" s="19">
        <f t="shared" si="55"/>
        <v>274</v>
      </c>
      <c r="T80" s="20">
        <f t="shared" si="44"/>
        <v>0.1949685534591195</v>
      </c>
      <c r="U80" s="20">
        <f t="shared" si="45"/>
        <v>0.26595744680851063</v>
      </c>
      <c r="V80" s="20">
        <f t="shared" si="46"/>
        <v>0.22833333333333333</v>
      </c>
    </row>
    <row r="81" spans="1:22" s="10" customFormat="1" ht="28.5" customHeight="1">
      <c r="A81" s="17" t="s">
        <v>69</v>
      </c>
      <c r="B81" s="18">
        <f t="shared" si="34"/>
        <v>387</v>
      </c>
      <c r="C81" s="18">
        <f t="shared" si="35"/>
        <v>371</v>
      </c>
      <c r="D81" s="19">
        <f t="shared" si="52"/>
        <v>758</v>
      </c>
      <c r="E81" s="19">
        <v>60</v>
      </c>
      <c r="F81" s="19">
        <v>64</v>
      </c>
      <c r="G81" s="19">
        <f t="shared" si="53"/>
        <v>124</v>
      </c>
      <c r="H81" s="20">
        <f t="shared" si="39"/>
        <v>0.15503875968992248</v>
      </c>
      <c r="I81" s="20">
        <f t="shared" si="40"/>
        <v>0.1725067385444744</v>
      </c>
      <c r="J81" s="20">
        <f t="shared" si="41"/>
        <v>0.16358839050131926</v>
      </c>
      <c r="K81" s="19">
        <v>263</v>
      </c>
      <c r="L81" s="19">
        <v>233</v>
      </c>
      <c r="M81" s="19">
        <f t="shared" si="54"/>
        <v>496</v>
      </c>
      <c r="N81" s="20">
        <f t="shared" si="42"/>
        <v>0.6795865633074936</v>
      </c>
      <c r="O81" s="20">
        <f t="shared" si="43"/>
        <v>0.628032345013477</v>
      </c>
      <c r="P81" s="20">
        <f t="shared" si="51"/>
        <v>0.6543535620052771</v>
      </c>
      <c r="Q81" s="19">
        <v>64</v>
      </c>
      <c r="R81" s="19">
        <v>74</v>
      </c>
      <c r="S81" s="19">
        <f t="shared" si="55"/>
        <v>138</v>
      </c>
      <c r="T81" s="20">
        <f t="shared" si="44"/>
        <v>0.165374677002584</v>
      </c>
      <c r="U81" s="20">
        <f t="shared" si="45"/>
        <v>0.19946091644204852</v>
      </c>
      <c r="V81" s="20">
        <f t="shared" si="46"/>
        <v>0.1820580474934037</v>
      </c>
    </row>
    <row r="82" spans="1:22" s="10" customFormat="1" ht="28.5" customHeight="1">
      <c r="A82" s="34" t="s">
        <v>70</v>
      </c>
      <c r="B82" s="26">
        <f t="shared" si="34"/>
        <v>236</v>
      </c>
      <c r="C82" s="26">
        <f t="shared" si="35"/>
        <v>204</v>
      </c>
      <c r="D82" s="27">
        <f t="shared" si="52"/>
        <v>440</v>
      </c>
      <c r="E82" s="27">
        <v>32</v>
      </c>
      <c r="F82" s="27">
        <v>14</v>
      </c>
      <c r="G82" s="27">
        <f t="shared" si="53"/>
        <v>46</v>
      </c>
      <c r="H82" s="35">
        <f t="shared" si="39"/>
        <v>0.13559322033898305</v>
      </c>
      <c r="I82" s="35">
        <f t="shared" si="40"/>
        <v>0.06862745098039216</v>
      </c>
      <c r="J82" s="35">
        <f t="shared" si="41"/>
        <v>0.10454545454545454</v>
      </c>
      <c r="K82" s="27">
        <v>148</v>
      </c>
      <c r="L82" s="27">
        <v>124</v>
      </c>
      <c r="M82" s="27">
        <f t="shared" si="54"/>
        <v>272</v>
      </c>
      <c r="N82" s="35">
        <f t="shared" si="42"/>
        <v>0.6271186440677966</v>
      </c>
      <c r="O82" s="35">
        <f t="shared" si="43"/>
        <v>0.6078431372549019</v>
      </c>
      <c r="P82" s="35">
        <f t="shared" si="51"/>
        <v>0.6181818181818182</v>
      </c>
      <c r="Q82" s="27">
        <v>56</v>
      </c>
      <c r="R82" s="27">
        <v>66</v>
      </c>
      <c r="S82" s="27">
        <f t="shared" si="55"/>
        <v>122</v>
      </c>
      <c r="T82" s="35">
        <f t="shared" si="44"/>
        <v>0.23728813559322035</v>
      </c>
      <c r="U82" s="35">
        <f t="shared" si="45"/>
        <v>0.3235294117647059</v>
      </c>
      <c r="V82" s="35">
        <f t="shared" si="46"/>
        <v>0.2772727272727273</v>
      </c>
    </row>
    <row r="83" spans="1:22" s="10" customFormat="1" ht="28.5" customHeight="1">
      <c r="A83" s="25" t="s">
        <v>106</v>
      </c>
      <c r="B83" s="37">
        <f>B77+B78+B79+B80+B81+B82</f>
        <v>2633</v>
      </c>
      <c r="C83" s="37">
        <f>C77+C78+C79+C80+C81+C82</f>
        <v>2474</v>
      </c>
      <c r="D83" s="37">
        <f t="shared" si="52"/>
        <v>5107</v>
      </c>
      <c r="E83" s="37">
        <f>E77+E78+E79+E80+E81+E82</f>
        <v>387</v>
      </c>
      <c r="F83" s="37">
        <f>F77+F78+F79+F80+F81+F82</f>
        <v>373</v>
      </c>
      <c r="G83" s="37">
        <f t="shared" si="53"/>
        <v>760</v>
      </c>
      <c r="H83" s="28">
        <f>E83/B83</f>
        <v>0.14698063045955184</v>
      </c>
      <c r="I83" s="28">
        <f t="shared" si="40"/>
        <v>0.150767987065481</v>
      </c>
      <c r="J83" s="28">
        <f t="shared" si="41"/>
        <v>0.14881535147836303</v>
      </c>
      <c r="K83" s="37">
        <f>K77+K78+K79+K80+K81+K82</f>
        <v>1759</v>
      </c>
      <c r="L83" s="37">
        <f>L77+L78+L79+L80+L81+L82</f>
        <v>1556</v>
      </c>
      <c r="M83" s="37">
        <f t="shared" si="54"/>
        <v>3315</v>
      </c>
      <c r="N83" s="28">
        <f t="shared" si="42"/>
        <v>0.6680592480060767</v>
      </c>
      <c r="O83" s="28">
        <f t="shared" si="43"/>
        <v>0.6289409862570736</v>
      </c>
      <c r="P83" s="28">
        <f t="shared" si="51"/>
        <v>0.6491090659878598</v>
      </c>
      <c r="Q83" s="37">
        <f>Q77+Q78+Q79+Q80+Q81+Q82</f>
        <v>487</v>
      </c>
      <c r="R83" s="37">
        <f>R77+R78+R79+R80+R81+R82</f>
        <v>545</v>
      </c>
      <c r="S83" s="37">
        <f>Q83+R83</f>
        <v>1032</v>
      </c>
      <c r="T83" s="28">
        <f t="shared" si="44"/>
        <v>0.18496012153437144</v>
      </c>
      <c r="U83" s="28">
        <f t="shared" si="45"/>
        <v>0.22029102667744543</v>
      </c>
      <c r="V83" s="28">
        <f t="shared" si="46"/>
        <v>0.20207558253377716</v>
      </c>
    </row>
    <row r="84" spans="1:22" s="10" customFormat="1" ht="28.5" customHeight="1">
      <c r="A84" s="34" t="s">
        <v>71</v>
      </c>
      <c r="B84" s="26">
        <f aca="true" t="shared" si="56" ref="B84:C87">E84+K84+Q84</f>
        <v>606</v>
      </c>
      <c r="C84" s="26">
        <f t="shared" si="56"/>
        <v>655</v>
      </c>
      <c r="D84" s="27">
        <f t="shared" si="52"/>
        <v>1261</v>
      </c>
      <c r="E84" s="27">
        <v>72</v>
      </c>
      <c r="F84" s="27">
        <v>67</v>
      </c>
      <c r="G84" s="27">
        <f t="shared" si="53"/>
        <v>139</v>
      </c>
      <c r="H84" s="35">
        <f t="shared" si="39"/>
        <v>0.1188118811881188</v>
      </c>
      <c r="I84" s="35">
        <f t="shared" si="40"/>
        <v>0.10229007633587786</v>
      </c>
      <c r="J84" s="35">
        <f t="shared" si="41"/>
        <v>0.11022997620935765</v>
      </c>
      <c r="K84" s="27">
        <v>332</v>
      </c>
      <c r="L84" s="27">
        <v>394</v>
      </c>
      <c r="M84" s="27">
        <f t="shared" si="54"/>
        <v>726</v>
      </c>
      <c r="N84" s="35">
        <f t="shared" si="42"/>
        <v>0.5478547854785478</v>
      </c>
      <c r="O84" s="35">
        <f t="shared" si="43"/>
        <v>0.601526717557252</v>
      </c>
      <c r="P84" s="35">
        <f t="shared" si="51"/>
        <v>0.5757335448057097</v>
      </c>
      <c r="Q84" s="27">
        <v>202</v>
      </c>
      <c r="R84" s="27">
        <v>194</v>
      </c>
      <c r="S84" s="27">
        <f t="shared" si="55"/>
        <v>396</v>
      </c>
      <c r="T84" s="35">
        <f t="shared" si="44"/>
        <v>0.3333333333333333</v>
      </c>
      <c r="U84" s="35">
        <f t="shared" si="45"/>
        <v>0.2961832061068702</v>
      </c>
      <c r="V84" s="35">
        <f t="shared" si="46"/>
        <v>0.3140364789849326</v>
      </c>
    </row>
    <row r="85" spans="1:22" s="10" customFormat="1" ht="28.5" customHeight="1">
      <c r="A85" s="29" t="s">
        <v>72</v>
      </c>
      <c r="B85" s="30">
        <f t="shared" si="56"/>
        <v>726</v>
      </c>
      <c r="C85" s="30">
        <f t="shared" si="56"/>
        <v>799</v>
      </c>
      <c r="D85" s="31">
        <f t="shared" si="52"/>
        <v>1525</v>
      </c>
      <c r="E85" s="32">
        <v>114</v>
      </c>
      <c r="F85" s="32">
        <v>136</v>
      </c>
      <c r="G85" s="31">
        <f t="shared" si="53"/>
        <v>250</v>
      </c>
      <c r="H85" s="33">
        <f t="shared" si="39"/>
        <v>0.15702479338842976</v>
      </c>
      <c r="I85" s="33">
        <f t="shared" si="40"/>
        <v>0.1702127659574468</v>
      </c>
      <c r="J85" s="33">
        <f t="shared" si="41"/>
        <v>0.16393442622950818</v>
      </c>
      <c r="K85" s="32">
        <v>545</v>
      </c>
      <c r="L85" s="32">
        <v>569</v>
      </c>
      <c r="M85" s="31">
        <f t="shared" si="54"/>
        <v>1114</v>
      </c>
      <c r="N85" s="33">
        <f t="shared" si="42"/>
        <v>0.7506887052341598</v>
      </c>
      <c r="O85" s="33">
        <f t="shared" si="43"/>
        <v>0.7121401752190237</v>
      </c>
      <c r="P85" s="33">
        <f t="shared" si="51"/>
        <v>0.7304918032786886</v>
      </c>
      <c r="Q85" s="32">
        <v>67</v>
      </c>
      <c r="R85" s="32">
        <v>94</v>
      </c>
      <c r="S85" s="31">
        <f t="shared" si="55"/>
        <v>161</v>
      </c>
      <c r="T85" s="33">
        <f t="shared" si="44"/>
        <v>0.09228650137741047</v>
      </c>
      <c r="U85" s="33">
        <f t="shared" si="45"/>
        <v>0.11764705882352941</v>
      </c>
      <c r="V85" s="33">
        <f t="shared" si="46"/>
        <v>0.10557377049180328</v>
      </c>
    </row>
    <row r="86" spans="1:22" s="10" customFormat="1" ht="28.5" customHeight="1">
      <c r="A86" s="17" t="s">
        <v>73</v>
      </c>
      <c r="B86" s="18">
        <f t="shared" si="56"/>
        <v>394</v>
      </c>
      <c r="C86" s="18">
        <f t="shared" si="56"/>
        <v>431</v>
      </c>
      <c r="D86" s="19">
        <f t="shared" si="52"/>
        <v>825</v>
      </c>
      <c r="E86" s="19">
        <v>52</v>
      </c>
      <c r="F86" s="19">
        <v>78</v>
      </c>
      <c r="G86" s="19">
        <f t="shared" si="53"/>
        <v>130</v>
      </c>
      <c r="H86" s="20">
        <f t="shared" si="39"/>
        <v>0.1319796954314721</v>
      </c>
      <c r="I86" s="20">
        <f t="shared" si="40"/>
        <v>0.18097447795823665</v>
      </c>
      <c r="J86" s="20">
        <f t="shared" si="41"/>
        <v>0.15757575757575756</v>
      </c>
      <c r="K86" s="19">
        <v>316</v>
      </c>
      <c r="L86" s="19">
        <v>327</v>
      </c>
      <c r="M86" s="19">
        <f t="shared" si="54"/>
        <v>643</v>
      </c>
      <c r="N86" s="20">
        <f t="shared" si="42"/>
        <v>0.8020304568527918</v>
      </c>
      <c r="O86" s="20">
        <f t="shared" si="43"/>
        <v>0.7587006960556845</v>
      </c>
      <c r="P86" s="20">
        <f t="shared" si="51"/>
        <v>0.7793939393939394</v>
      </c>
      <c r="Q86" s="19">
        <v>26</v>
      </c>
      <c r="R86" s="19">
        <v>26</v>
      </c>
      <c r="S86" s="19">
        <f t="shared" si="55"/>
        <v>52</v>
      </c>
      <c r="T86" s="20">
        <f t="shared" si="44"/>
        <v>0.06598984771573604</v>
      </c>
      <c r="U86" s="20">
        <f t="shared" si="45"/>
        <v>0.060324825986078884</v>
      </c>
      <c r="V86" s="20">
        <f t="shared" si="46"/>
        <v>0.06303030303030303</v>
      </c>
    </row>
    <row r="87" spans="1:22" s="10" customFormat="1" ht="28.5" customHeight="1">
      <c r="A87" s="34" t="s">
        <v>74</v>
      </c>
      <c r="B87" s="26">
        <f t="shared" si="56"/>
        <v>1643</v>
      </c>
      <c r="C87" s="26">
        <f t="shared" si="56"/>
        <v>1536</v>
      </c>
      <c r="D87" s="27">
        <f t="shared" si="52"/>
        <v>3179</v>
      </c>
      <c r="E87" s="27">
        <v>269</v>
      </c>
      <c r="F87" s="27">
        <v>275</v>
      </c>
      <c r="G87" s="27">
        <f t="shared" si="53"/>
        <v>544</v>
      </c>
      <c r="H87" s="35">
        <f t="shared" si="39"/>
        <v>0.16372489348752284</v>
      </c>
      <c r="I87" s="35">
        <f t="shared" si="40"/>
        <v>0.17903645833333334</v>
      </c>
      <c r="J87" s="35">
        <f t="shared" si="41"/>
        <v>0.1711229946524064</v>
      </c>
      <c r="K87" s="27">
        <v>1277</v>
      </c>
      <c r="L87" s="27">
        <v>1119</v>
      </c>
      <c r="M87" s="23">
        <f t="shared" si="54"/>
        <v>2396</v>
      </c>
      <c r="N87" s="35">
        <f t="shared" si="42"/>
        <v>0.7772367620206938</v>
      </c>
      <c r="O87" s="35">
        <f t="shared" si="43"/>
        <v>0.728515625</v>
      </c>
      <c r="P87" s="35">
        <f t="shared" si="51"/>
        <v>0.7536961308587606</v>
      </c>
      <c r="Q87" s="27">
        <v>97</v>
      </c>
      <c r="R87" s="27">
        <v>142</v>
      </c>
      <c r="S87" s="27">
        <f t="shared" si="55"/>
        <v>239</v>
      </c>
      <c r="T87" s="35">
        <f t="shared" si="44"/>
        <v>0.05903834449178332</v>
      </c>
      <c r="U87" s="35">
        <f t="shared" si="45"/>
        <v>0.09244791666666667</v>
      </c>
      <c r="V87" s="35">
        <f t="shared" si="46"/>
        <v>0.07518087448883297</v>
      </c>
    </row>
    <row r="88" spans="1:22" s="10" customFormat="1" ht="28.5" customHeight="1">
      <c r="A88" s="25" t="s">
        <v>75</v>
      </c>
      <c r="B88" s="37">
        <f>B85+B86+B87</f>
        <v>2763</v>
      </c>
      <c r="C88" s="37">
        <f>C85+C86+C87</f>
        <v>2766</v>
      </c>
      <c r="D88" s="27">
        <f t="shared" si="52"/>
        <v>5529</v>
      </c>
      <c r="E88" s="37">
        <f>E85+E86+E87</f>
        <v>435</v>
      </c>
      <c r="F88" s="37">
        <f>F85+F86+F87</f>
        <v>489</v>
      </c>
      <c r="G88" s="27">
        <f t="shared" si="53"/>
        <v>924</v>
      </c>
      <c r="H88" s="28">
        <f t="shared" si="39"/>
        <v>0.15743756786102062</v>
      </c>
      <c r="I88" s="28">
        <f t="shared" si="40"/>
        <v>0.17678958785249457</v>
      </c>
      <c r="J88" s="28">
        <f t="shared" si="41"/>
        <v>0.16711882799782962</v>
      </c>
      <c r="K88" s="37">
        <f>K85+K86+K87</f>
        <v>2138</v>
      </c>
      <c r="L88" s="37">
        <f>L85+L86+L87</f>
        <v>2015</v>
      </c>
      <c r="M88" s="27">
        <f t="shared" si="54"/>
        <v>4153</v>
      </c>
      <c r="N88" s="28">
        <f t="shared" si="42"/>
        <v>0.7737965979008324</v>
      </c>
      <c r="O88" s="28">
        <f t="shared" si="43"/>
        <v>0.7284887924801157</v>
      </c>
      <c r="P88" s="28">
        <f t="shared" si="51"/>
        <v>0.7511304033279074</v>
      </c>
      <c r="Q88" s="37">
        <f>Q85+Q86+Q87</f>
        <v>190</v>
      </c>
      <c r="R88" s="37">
        <f>R85+R86+R87</f>
        <v>262</v>
      </c>
      <c r="S88" s="27">
        <f t="shared" si="55"/>
        <v>452</v>
      </c>
      <c r="T88" s="28">
        <f t="shared" si="44"/>
        <v>0.06876583423814694</v>
      </c>
      <c r="U88" s="28">
        <f t="shared" si="45"/>
        <v>0.09472161966738973</v>
      </c>
      <c r="V88" s="28">
        <f t="shared" si="46"/>
        <v>0.08175076867426298</v>
      </c>
    </row>
    <row r="89" spans="1:22" s="10" customFormat="1" ht="28.5" customHeight="1">
      <c r="A89" s="29" t="s">
        <v>76</v>
      </c>
      <c r="B89" s="30">
        <f aca="true" t="shared" si="57" ref="B89:C92">E89+K89+Q89</f>
        <v>749</v>
      </c>
      <c r="C89" s="30">
        <f t="shared" si="57"/>
        <v>683</v>
      </c>
      <c r="D89" s="31">
        <f t="shared" si="52"/>
        <v>1432</v>
      </c>
      <c r="E89" s="32">
        <v>84</v>
      </c>
      <c r="F89" s="32">
        <v>64</v>
      </c>
      <c r="G89" s="31">
        <f t="shared" si="53"/>
        <v>148</v>
      </c>
      <c r="H89" s="33">
        <f t="shared" si="39"/>
        <v>0.11214953271028037</v>
      </c>
      <c r="I89" s="33">
        <f t="shared" si="40"/>
        <v>0.09370424597364568</v>
      </c>
      <c r="J89" s="33">
        <f t="shared" si="41"/>
        <v>0.10335195530726257</v>
      </c>
      <c r="K89" s="32">
        <v>550</v>
      </c>
      <c r="L89" s="32">
        <v>469</v>
      </c>
      <c r="M89" s="31">
        <f t="shared" si="54"/>
        <v>1019</v>
      </c>
      <c r="N89" s="33">
        <f t="shared" si="42"/>
        <v>0.7343124165554072</v>
      </c>
      <c r="O89" s="33">
        <f t="shared" si="43"/>
        <v>0.6866764275256223</v>
      </c>
      <c r="P89" s="33">
        <f t="shared" si="51"/>
        <v>0.7115921787709497</v>
      </c>
      <c r="Q89" s="32">
        <v>115</v>
      </c>
      <c r="R89" s="32">
        <v>150</v>
      </c>
      <c r="S89" s="31">
        <f t="shared" si="55"/>
        <v>265</v>
      </c>
      <c r="T89" s="33">
        <f t="shared" si="44"/>
        <v>0.15353805073431243</v>
      </c>
      <c r="U89" s="33">
        <f t="shared" si="45"/>
        <v>0.21961932650073207</v>
      </c>
      <c r="V89" s="33">
        <f t="shared" si="46"/>
        <v>0.18505586592178772</v>
      </c>
    </row>
    <row r="90" spans="1:22" s="10" customFormat="1" ht="28.5" customHeight="1">
      <c r="A90" s="17" t="s">
        <v>77</v>
      </c>
      <c r="B90" s="18">
        <f t="shared" si="57"/>
        <v>1961</v>
      </c>
      <c r="C90" s="18">
        <f t="shared" si="57"/>
        <v>1922</v>
      </c>
      <c r="D90" s="19">
        <f t="shared" si="52"/>
        <v>3883</v>
      </c>
      <c r="E90" s="19">
        <v>375</v>
      </c>
      <c r="F90" s="19">
        <v>347</v>
      </c>
      <c r="G90" s="19">
        <f t="shared" si="53"/>
        <v>722</v>
      </c>
      <c r="H90" s="20">
        <f t="shared" si="39"/>
        <v>0.19122896481387047</v>
      </c>
      <c r="I90" s="20">
        <f t="shared" si="40"/>
        <v>0.1805411030176899</v>
      </c>
      <c r="J90" s="20">
        <f t="shared" si="41"/>
        <v>0.1859387071851661</v>
      </c>
      <c r="K90" s="19">
        <v>1253</v>
      </c>
      <c r="L90" s="19">
        <v>1207</v>
      </c>
      <c r="M90" s="19">
        <f t="shared" si="54"/>
        <v>2460</v>
      </c>
      <c r="N90" s="20">
        <f t="shared" si="42"/>
        <v>0.6389597144314125</v>
      </c>
      <c r="O90" s="20">
        <f t="shared" si="43"/>
        <v>0.6279916753381893</v>
      </c>
      <c r="P90" s="20">
        <f t="shared" si="51"/>
        <v>0.6335307751738347</v>
      </c>
      <c r="Q90" s="19">
        <v>333</v>
      </c>
      <c r="R90" s="19">
        <v>368</v>
      </c>
      <c r="S90" s="19">
        <f t="shared" si="55"/>
        <v>701</v>
      </c>
      <c r="T90" s="20">
        <f t="shared" si="44"/>
        <v>0.16981132075471697</v>
      </c>
      <c r="U90" s="20">
        <f t="shared" si="45"/>
        <v>0.1914672216441207</v>
      </c>
      <c r="V90" s="20">
        <f t="shared" si="46"/>
        <v>0.18053051764099923</v>
      </c>
    </row>
    <row r="91" spans="1:22" s="10" customFormat="1" ht="28.5" customHeight="1">
      <c r="A91" s="17" t="s">
        <v>78</v>
      </c>
      <c r="B91" s="18">
        <f t="shared" si="57"/>
        <v>1108</v>
      </c>
      <c r="C91" s="18">
        <f t="shared" si="57"/>
        <v>1081</v>
      </c>
      <c r="D91" s="19">
        <f t="shared" si="52"/>
        <v>2189</v>
      </c>
      <c r="E91" s="19">
        <v>151</v>
      </c>
      <c r="F91" s="19">
        <v>129</v>
      </c>
      <c r="G91" s="19">
        <f t="shared" si="53"/>
        <v>280</v>
      </c>
      <c r="H91" s="20">
        <f t="shared" si="39"/>
        <v>0.13628158844765342</v>
      </c>
      <c r="I91" s="20">
        <f t="shared" si="40"/>
        <v>0.11933395004625347</v>
      </c>
      <c r="J91" s="20">
        <f t="shared" si="41"/>
        <v>0.12791228871630883</v>
      </c>
      <c r="K91" s="19">
        <v>746</v>
      </c>
      <c r="L91" s="19">
        <v>709</v>
      </c>
      <c r="M91" s="19">
        <f t="shared" si="54"/>
        <v>1455</v>
      </c>
      <c r="N91" s="20">
        <f t="shared" si="42"/>
        <v>0.6732851985559567</v>
      </c>
      <c r="O91" s="20">
        <f t="shared" si="43"/>
        <v>0.6558741905642923</v>
      </c>
      <c r="P91" s="20">
        <f t="shared" si="51"/>
        <v>0.6646870717222476</v>
      </c>
      <c r="Q91" s="19">
        <v>211</v>
      </c>
      <c r="R91" s="19">
        <v>243</v>
      </c>
      <c r="S91" s="19">
        <f t="shared" si="55"/>
        <v>454</v>
      </c>
      <c r="T91" s="20">
        <f t="shared" si="44"/>
        <v>0.19043321299638988</v>
      </c>
      <c r="U91" s="20">
        <f t="shared" si="45"/>
        <v>0.2247918593894542</v>
      </c>
      <c r="V91" s="20">
        <f t="shared" si="46"/>
        <v>0.20740063956144358</v>
      </c>
    </row>
    <row r="92" spans="1:22" s="10" customFormat="1" ht="28.5" customHeight="1">
      <c r="A92" s="34" t="s">
        <v>79</v>
      </c>
      <c r="B92" s="26">
        <f t="shared" si="57"/>
        <v>817</v>
      </c>
      <c r="C92" s="26">
        <f t="shared" si="57"/>
        <v>826</v>
      </c>
      <c r="D92" s="27">
        <f t="shared" si="52"/>
        <v>1643</v>
      </c>
      <c r="E92" s="27">
        <v>176</v>
      </c>
      <c r="F92" s="27">
        <v>166</v>
      </c>
      <c r="G92" s="27">
        <f t="shared" si="53"/>
        <v>342</v>
      </c>
      <c r="H92" s="35">
        <f t="shared" si="39"/>
        <v>0.21542227662178703</v>
      </c>
      <c r="I92" s="35">
        <f t="shared" si="40"/>
        <v>0.2009685230024213</v>
      </c>
      <c r="J92" s="35">
        <f t="shared" si="41"/>
        <v>0.20815581253804016</v>
      </c>
      <c r="K92" s="27">
        <v>538</v>
      </c>
      <c r="L92" s="27">
        <v>535</v>
      </c>
      <c r="M92" s="27">
        <f t="shared" si="54"/>
        <v>1073</v>
      </c>
      <c r="N92" s="35">
        <f t="shared" si="42"/>
        <v>0.6585067319461444</v>
      </c>
      <c r="O92" s="35">
        <f t="shared" si="43"/>
        <v>0.6476997578692494</v>
      </c>
      <c r="P92" s="35">
        <f t="shared" si="51"/>
        <v>0.6530736457699331</v>
      </c>
      <c r="Q92" s="27">
        <v>103</v>
      </c>
      <c r="R92" s="27">
        <v>125</v>
      </c>
      <c r="S92" s="27">
        <f t="shared" si="55"/>
        <v>228</v>
      </c>
      <c r="T92" s="35">
        <f t="shared" si="44"/>
        <v>0.12607099143206854</v>
      </c>
      <c r="U92" s="35">
        <f t="shared" si="45"/>
        <v>0.1513317191283293</v>
      </c>
      <c r="V92" s="35">
        <f t="shared" si="46"/>
        <v>0.13877054169202677</v>
      </c>
    </row>
    <row r="93" spans="1:22" s="10" customFormat="1" ht="28.5" customHeight="1">
      <c r="A93" s="25" t="s">
        <v>107</v>
      </c>
      <c r="B93" s="37">
        <f>B89+B90+B91+B92</f>
        <v>4635</v>
      </c>
      <c r="C93" s="37">
        <f>C89+C90+C91+C92</f>
        <v>4512</v>
      </c>
      <c r="D93" s="27">
        <f t="shared" si="52"/>
        <v>9147</v>
      </c>
      <c r="E93" s="37">
        <f>E89+E90+E91+E92</f>
        <v>786</v>
      </c>
      <c r="F93" s="37">
        <f>F89+F90+F91+F92</f>
        <v>706</v>
      </c>
      <c r="G93" s="27">
        <f t="shared" si="53"/>
        <v>1492</v>
      </c>
      <c r="H93" s="28">
        <f t="shared" si="39"/>
        <v>0.16957928802588998</v>
      </c>
      <c r="I93" s="28">
        <f t="shared" si="40"/>
        <v>0.15647163120567376</v>
      </c>
      <c r="J93" s="28">
        <f t="shared" si="41"/>
        <v>0.16311358915491417</v>
      </c>
      <c r="K93" s="37">
        <f>K89+K90+K91+K92</f>
        <v>3087</v>
      </c>
      <c r="L93" s="37">
        <f>L89+L90+L91+L92</f>
        <v>2920</v>
      </c>
      <c r="M93" s="27">
        <f t="shared" si="54"/>
        <v>6007</v>
      </c>
      <c r="N93" s="28">
        <f t="shared" si="42"/>
        <v>0.6660194174757281</v>
      </c>
      <c r="O93" s="28">
        <f t="shared" si="43"/>
        <v>0.6471631205673759</v>
      </c>
      <c r="P93" s="28">
        <f t="shared" si="51"/>
        <v>0.6567180496337597</v>
      </c>
      <c r="Q93" s="37">
        <f>Q89+Q90+Q91+Q92</f>
        <v>762</v>
      </c>
      <c r="R93" s="37">
        <f>R89+R90+R91+R92</f>
        <v>886</v>
      </c>
      <c r="S93" s="27">
        <f t="shared" si="55"/>
        <v>1648</v>
      </c>
      <c r="T93" s="28">
        <f t="shared" si="44"/>
        <v>0.16440129449838187</v>
      </c>
      <c r="U93" s="28">
        <f t="shared" si="45"/>
        <v>0.19636524822695037</v>
      </c>
      <c r="V93" s="28">
        <f t="shared" si="46"/>
        <v>0.18016836121132612</v>
      </c>
    </row>
    <row r="94" spans="1:22" s="10" customFormat="1" ht="28.5" customHeight="1">
      <c r="A94" s="29" t="s">
        <v>80</v>
      </c>
      <c r="B94" s="30">
        <f aca="true" t="shared" si="58" ref="B94:C97">E94+K94+Q94</f>
        <v>1848</v>
      </c>
      <c r="C94" s="30">
        <f t="shared" si="58"/>
        <v>1753</v>
      </c>
      <c r="D94" s="31">
        <f t="shared" si="52"/>
        <v>3601</v>
      </c>
      <c r="E94" s="32">
        <v>186</v>
      </c>
      <c r="F94" s="32">
        <v>196</v>
      </c>
      <c r="G94" s="31">
        <f t="shared" si="53"/>
        <v>382</v>
      </c>
      <c r="H94" s="33">
        <f t="shared" si="39"/>
        <v>0.10064935064935066</v>
      </c>
      <c r="I94" s="33">
        <f t="shared" si="40"/>
        <v>0.11180832857957787</v>
      </c>
      <c r="J94" s="33">
        <f t="shared" si="41"/>
        <v>0.10608164398778117</v>
      </c>
      <c r="K94" s="32">
        <v>1331</v>
      </c>
      <c r="L94" s="32">
        <v>1201</v>
      </c>
      <c r="M94" s="31">
        <f t="shared" si="54"/>
        <v>2532</v>
      </c>
      <c r="N94" s="33">
        <f t="shared" si="42"/>
        <v>0.7202380952380952</v>
      </c>
      <c r="O94" s="33">
        <f t="shared" si="43"/>
        <v>0.6851112378779236</v>
      </c>
      <c r="P94" s="33">
        <f t="shared" si="51"/>
        <v>0.7031380172174396</v>
      </c>
      <c r="Q94" s="32">
        <v>331</v>
      </c>
      <c r="R94" s="32">
        <v>356</v>
      </c>
      <c r="S94" s="31">
        <f t="shared" si="55"/>
        <v>687</v>
      </c>
      <c r="T94" s="33">
        <f t="shared" si="44"/>
        <v>0.1791125541125541</v>
      </c>
      <c r="U94" s="33">
        <f t="shared" si="45"/>
        <v>0.20308043354249858</v>
      </c>
      <c r="V94" s="33">
        <f t="shared" si="46"/>
        <v>0.19078033879477924</v>
      </c>
    </row>
    <row r="95" spans="1:22" s="10" customFormat="1" ht="28.5" customHeight="1">
      <c r="A95" s="17" t="s">
        <v>81</v>
      </c>
      <c r="B95" s="18">
        <f t="shared" si="58"/>
        <v>1122</v>
      </c>
      <c r="C95" s="18">
        <f t="shared" si="58"/>
        <v>991</v>
      </c>
      <c r="D95" s="19">
        <f t="shared" si="52"/>
        <v>2113</v>
      </c>
      <c r="E95" s="19">
        <v>158</v>
      </c>
      <c r="F95" s="19">
        <v>131</v>
      </c>
      <c r="G95" s="19">
        <f t="shared" si="53"/>
        <v>289</v>
      </c>
      <c r="H95" s="20">
        <f t="shared" si="39"/>
        <v>0.1408199643493761</v>
      </c>
      <c r="I95" s="20">
        <f t="shared" si="40"/>
        <v>0.13218970736629668</v>
      </c>
      <c r="J95" s="20">
        <f t="shared" si="41"/>
        <v>0.13677236157122574</v>
      </c>
      <c r="K95" s="19">
        <v>776</v>
      </c>
      <c r="L95" s="19">
        <v>649</v>
      </c>
      <c r="M95" s="19">
        <f t="shared" si="54"/>
        <v>1425</v>
      </c>
      <c r="N95" s="20">
        <f t="shared" si="42"/>
        <v>0.6916221033868093</v>
      </c>
      <c r="O95" s="20">
        <f t="shared" si="43"/>
        <v>0.6548940464177598</v>
      </c>
      <c r="P95" s="20">
        <f t="shared" si="51"/>
        <v>0.6743965925224799</v>
      </c>
      <c r="Q95" s="19">
        <v>188</v>
      </c>
      <c r="R95" s="19">
        <v>211</v>
      </c>
      <c r="S95" s="19">
        <f t="shared" si="55"/>
        <v>399</v>
      </c>
      <c r="T95" s="20">
        <f t="shared" si="44"/>
        <v>0.16755793226381463</v>
      </c>
      <c r="U95" s="20">
        <f t="shared" si="45"/>
        <v>0.2129162462159435</v>
      </c>
      <c r="V95" s="20">
        <f t="shared" si="46"/>
        <v>0.18883104590629438</v>
      </c>
    </row>
    <row r="96" spans="1:22" s="10" customFormat="1" ht="28.5" customHeight="1">
      <c r="A96" s="17" t="s">
        <v>82</v>
      </c>
      <c r="B96" s="18">
        <f t="shared" si="58"/>
        <v>927</v>
      </c>
      <c r="C96" s="18">
        <f t="shared" si="58"/>
        <v>981</v>
      </c>
      <c r="D96" s="19">
        <f t="shared" si="52"/>
        <v>1908</v>
      </c>
      <c r="E96" s="19">
        <v>105</v>
      </c>
      <c r="F96" s="19">
        <v>101</v>
      </c>
      <c r="G96" s="19">
        <f t="shared" si="53"/>
        <v>206</v>
      </c>
      <c r="H96" s="20">
        <f t="shared" si="39"/>
        <v>0.11326860841423948</v>
      </c>
      <c r="I96" s="20">
        <f t="shared" si="40"/>
        <v>0.10295616717635066</v>
      </c>
      <c r="J96" s="20">
        <f t="shared" si="41"/>
        <v>0.10796645702306079</v>
      </c>
      <c r="K96" s="19">
        <v>562</v>
      </c>
      <c r="L96" s="19">
        <v>611</v>
      </c>
      <c r="M96" s="19">
        <f t="shared" si="54"/>
        <v>1173</v>
      </c>
      <c r="N96" s="20">
        <f t="shared" si="42"/>
        <v>0.6062567421790723</v>
      </c>
      <c r="O96" s="20">
        <f t="shared" si="43"/>
        <v>0.6228338430173292</v>
      </c>
      <c r="P96" s="20">
        <f t="shared" si="51"/>
        <v>0.6147798742138365</v>
      </c>
      <c r="Q96" s="19">
        <v>260</v>
      </c>
      <c r="R96" s="19">
        <v>269</v>
      </c>
      <c r="S96" s="19">
        <f t="shared" si="55"/>
        <v>529</v>
      </c>
      <c r="T96" s="20">
        <f t="shared" si="44"/>
        <v>0.28047464940668826</v>
      </c>
      <c r="U96" s="20">
        <f t="shared" si="45"/>
        <v>0.2742099898063201</v>
      </c>
      <c r="V96" s="20">
        <f t="shared" si="46"/>
        <v>0.2772536687631027</v>
      </c>
    </row>
    <row r="97" spans="1:22" s="10" customFormat="1" ht="28.5" customHeight="1">
      <c r="A97" s="34" t="s">
        <v>83</v>
      </c>
      <c r="B97" s="26">
        <f t="shared" si="58"/>
        <v>228</v>
      </c>
      <c r="C97" s="26">
        <f t="shared" si="58"/>
        <v>223</v>
      </c>
      <c r="D97" s="27">
        <f t="shared" si="52"/>
        <v>451</v>
      </c>
      <c r="E97" s="27">
        <v>27</v>
      </c>
      <c r="F97" s="27">
        <v>24</v>
      </c>
      <c r="G97" s="27">
        <f t="shared" si="53"/>
        <v>51</v>
      </c>
      <c r="H97" s="35">
        <f t="shared" si="39"/>
        <v>0.11842105263157894</v>
      </c>
      <c r="I97" s="35">
        <f t="shared" si="40"/>
        <v>0.10762331838565023</v>
      </c>
      <c r="J97" s="35">
        <f t="shared" si="41"/>
        <v>0.1130820399113082</v>
      </c>
      <c r="K97" s="27">
        <v>148</v>
      </c>
      <c r="L97" s="27">
        <v>147</v>
      </c>
      <c r="M97" s="27">
        <f t="shared" si="54"/>
        <v>295</v>
      </c>
      <c r="N97" s="35">
        <f t="shared" si="42"/>
        <v>0.6491228070175439</v>
      </c>
      <c r="O97" s="35">
        <f t="shared" si="43"/>
        <v>0.6591928251121076</v>
      </c>
      <c r="P97" s="35">
        <f t="shared" si="51"/>
        <v>0.6541019955654102</v>
      </c>
      <c r="Q97" s="27">
        <v>53</v>
      </c>
      <c r="R97" s="27">
        <v>52</v>
      </c>
      <c r="S97" s="27">
        <f t="shared" si="55"/>
        <v>105</v>
      </c>
      <c r="T97" s="35">
        <f t="shared" si="44"/>
        <v>0.2324561403508772</v>
      </c>
      <c r="U97" s="35">
        <f t="shared" si="45"/>
        <v>0.23318385650224216</v>
      </c>
      <c r="V97" s="35">
        <f t="shared" si="46"/>
        <v>0.2328159645232816</v>
      </c>
    </row>
    <row r="98" spans="1:22" s="10" customFormat="1" ht="28.5" customHeight="1">
      <c r="A98" s="25" t="s">
        <v>108</v>
      </c>
      <c r="B98" s="37">
        <f>B94+B95+B96+B97</f>
        <v>4125</v>
      </c>
      <c r="C98" s="37">
        <f>C94+C95+C96+C97</f>
        <v>3948</v>
      </c>
      <c r="D98" s="27">
        <f t="shared" si="52"/>
        <v>8073</v>
      </c>
      <c r="E98" s="37">
        <f>E94+E95+E96+E97</f>
        <v>476</v>
      </c>
      <c r="F98" s="37">
        <f>F94+F95+F96+F97</f>
        <v>452</v>
      </c>
      <c r="G98" s="27">
        <f t="shared" si="53"/>
        <v>928</v>
      </c>
      <c r="H98" s="28">
        <f t="shared" si="39"/>
        <v>0.1153939393939394</v>
      </c>
      <c r="I98" s="28">
        <f t="shared" si="40"/>
        <v>0.11448834853090173</v>
      </c>
      <c r="J98" s="28">
        <f t="shared" si="41"/>
        <v>0.1149510714728106</v>
      </c>
      <c r="K98" s="37">
        <f>K94+K95+K96+K97</f>
        <v>2817</v>
      </c>
      <c r="L98" s="37">
        <f>L94+L95+L96+L97</f>
        <v>2608</v>
      </c>
      <c r="M98" s="27">
        <f t="shared" si="54"/>
        <v>5425</v>
      </c>
      <c r="N98" s="28">
        <f t="shared" si="42"/>
        <v>0.6829090909090909</v>
      </c>
      <c r="O98" s="28">
        <f t="shared" si="43"/>
        <v>0.6605876393110436</v>
      </c>
      <c r="P98" s="28">
        <f t="shared" si="51"/>
        <v>0.6719930632974112</v>
      </c>
      <c r="Q98" s="37">
        <f>Q94+Q95+Q96+Q97</f>
        <v>832</v>
      </c>
      <c r="R98" s="37">
        <f>R94+R95+R96+R97</f>
        <v>888</v>
      </c>
      <c r="S98" s="27">
        <f t="shared" si="55"/>
        <v>1720</v>
      </c>
      <c r="T98" s="28">
        <f t="shared" si="44"/>
        <v>0.2016969696969697</v>
      </c>
      <c r="U98" s="28">
        <f t="shared" si="45"/>
        <v>0.22492401215805471</v>
      </c>
      <c r="V98" s="28">
        <f t="shared" si="46"/>
        <v>0.21305586522977826</v>
      </c>
    </row>
    <row r="99" spans="1:22" s="10" customFormat="1" ht="28.5" customHeight="1">
      <c r="A99" s="29" t="s">
        <v>84</v>
      </c>
      <c r="B99" s="30">
        <f aca="true" t="shared" si="59" ref="B99:B108">E99+K99+Q99</f>
        <v>651</v>
      </c>
      <c r="C99" s="30">
        <f aca="true" t="shared" si="60" ref="C99:C108">F99+L99+R99</f>
        <v>579</v>
      </c>
      <c r="D99" s="31">
        <f aca="true" t="shared" si="61" ref="D99:D109">B99+C99</f>
        <v>1230</v>
      </c>
      <c r="E99" s="32">
        <v>88</v>
      </c>
      <c r="F99" s="32">
        <v>98</v>
      </c>
      <c r="G99" s="31">
        <f aca="true" t="shared" si="62" ref="G99:G109">E99+F99</f>
        <v>186</v>
      </c>
      <c r="H99" s="33">
        <f aca="true" t="shared" si="63" ref="H99:H109">E99/B99</f>
        <v>0.13517665130568357</v>
      </c>
      <c r="I99" s="33">
        <f aca="true" t="shared" si="64" ref="I99:I109">F99/C99</f>
        <v>0.1692573402417962</v>
      </c>
      <c r="J99" s="33">
        <f aca="true" t="shared" si="65" ref="J99:J109">G99/D99</f>
        <v>0.15121951219512195</v>
      </c>
      <c r="K99" s="32">
        <v>447</v>
      </c>
      <c r="L99" s="32">
        <v>362</v>
      </c>
      <c r="M99" s="31">
        <f aca="true" t="shared" si="66" ref="M99:M109">K99+L99</f>
        <v>809</v>
      </c>
      <c r="N99" s="33">
        <f aca="true" t="shared" si="67" ref="N99:N108">K99/B99</f>
        <v>0.6866359447004609</v>
      </c>
      <c r="O99" s="33">
        <f aca="true" t="shared" si="68" ref="O99:O108">L99/C99</f>
        <v>0.6252158894645942</v>
      </c>
      <c r="P99" s="33">
        <f aca="true" t="shared" si="69" ref="P99:P108">M99/D99</f>
        <v>0.6577235772357723</v>
      </c>
      <c r="Q99" s="32">
        <v>116</v>
      </c>
      <c r="R99" s="32">
        <v>119</v>
      </c>
      <c r="S99" s="31">
        <f aca="true" t="shared" si="70" ref="S99:S108">Q99+R99</f>
        <v>235</v>
      </c>
      <c r="T99" s="33">
        <f aca="true" t="shared" si="71" ref="T99:T108">Q99/B99</f>
        <v>0.1781874039938556</v>
      </c>
      <c r="U99" s="33">
        <f aca="true" t="shared" si="72" ref="U99:U108">R99/C99</f>
        <v>0.20552677029360966</v>
      </c>
      <c r="V99" s="33">
        <f aca="true" t="shared" si="73" ref="V99:V108">S99/D99</f>
        <v>0.1910569105691057</v>
      </c>
    </row>
    <row r="100" spans="1:22" s="10" customFormat="1" ht="28.5" customHeight="1">
      <c r="A100" s="17" t="s">
        <v>85</v>
      </c>
      <c r="B100" s="18">
        <f t="shared" si="59"/>
        <v>377</v>
      </c>
      <c r="C100" s="18">
        <f t="shared" si="60"/>
        <v>350</v>
      </c>
      <c r="D100" s="19">
        <f t="shared" si="61"/>
        <v>727</v>
      </c>
      <c r="E100" s="19">
        <v>48</v>
      </c>
      <c r="F100" s="19">
        <v>47</v>
      </c>
      <c r="G100" s="19">
        <f t="shared" si="62"/>
        <v>95</v>
      </c>
      <c r="H100" s="20">
        <f t="shared" si="63"/>
        <v>0.1273209549071618</v>
      </c>
      <c r="I100" s="20">
        <f t="shared" si="64"/>
        <v>0.13428571428571429</v>
      </c>
      <c r="J100" s="20">
        <f t="shared" si="65"/>
        <v>0.13067400275103164</v>
      </c>
      <c r="K100" s="19">
        <v>254</v>
      </c>
      <c r="L100" s="19">
        <v>228</v>
      </c>
      <c r="M100" s="19">
        <f t="shared" si="66"/>
        <v>482</v>
      </c>
      <c r="N100" s="20">
        <f t="shared" si="67"/>
        <v>0.6737400530503979</v>
      </c>
      <c r="O100" s="20">
        <f t="shared" si="68"/>
        <v>0.6514285714285715</v>
      </c>
      <c r="P100" s="20">
        <f t="shared" si="69"/>
        <v>0.6629986244841816</v>
      </c>
      <c r="Q100" s="19">
        <v>75</v>
      </c>
      <c r="R100" s="19">
        <v>75</v>
      </c>
      <c r="S100" s="19">
        <f t="shared" si="70"/>
        <v>150</v>
      </c>
      <c r="T100" s="20">
        <f t="shared" si="71"/>
        <v>0.1989389920424403</v>
      </c>
      <c r="U100" s="20">
        <f t="shared" si="72"/>
        <v>0.21428571428571427</v>
      </c>
      <c r="V100" s="20">
        <f t="shared" si="73"/>
        <v>0.2063273727647868</v>
      </c>
    </row>
    <row r="101" spans="1:22" s="10" customFormat="1" ht="28.5" customHeight="1">
      <c r="A101" s="17" t="s">
        <v>86</v>
      </c>
      <c r="B101" s="18">
        <f t="shared" si="59"/>
        <v>654</v>
      </c>
      <c r="C101" s="18">
        <f t="shared" si="60"/>
        <v>690</v>
      </c>
      <c r="D101" s="19">
        <f t="shared" si="61"/>
        <v>1344</v>
      </c>
      <c r="E101" s="19">
        <v>72</v>
      </c>
      <c r="F101" s="19">
        <v>84</v>
      </c>
      <c r="G101" s="19">
        <f t="shared" si="62"/>
        <v>156</v>
      </c>
      <c r="H101" s="20">
        <f t="shared" si="63"/>
        <v>0.11009174311926606</v>
      </c>
      <c r="I101" s="20">
        <f t="shared" si="64"/>
        <v>0.12173913043478261</v>
      </c>
      <c r="J101" s="20">
        <f t="shared" si="65"/>
        <v>0.11607142857142858</v>
      </c>
      <c r="K101" s="19">
        <v>485</v>
      </c>
      <c r="L101" s="19">
        <v>442</v>
      </c>
      <c r="M101" s="19">
        <f t="shared" si="66"/>
        <v>927</v>
      </c>
      <c r="N101" s="20">
        <f t="shared" si="67"/>
        <v>0.7415902140672783</v>
      </c>
      <c r="O101" s="20">
        <f t="shared" si="68"/>
        <v>0.6405797101449275</v>
      </c>
      <c r="P101" s="20">
        <f t="shared" si="69"/>
        <v>0.6897321428571429</v>
      </c>
      <c r="Q101" s="19">
        <v>97</v>
      </c>
      <c r="R101" s="19">
        <v>164</v>
      </c>
      <c r="S101" s="19">
        <f t="shared" si="70"/>
        <v>261</v>
      </c>
      <c r="T101" s="20">
        <f t="shared" si="71"/>
        <v>0.14831804281345565</v>
      </c>
      <c r="U101" s="20">
        <f t="shared" si="72"/>
        <v>0.23768115942028986</v>
      </c>
      <c r="V101" s="20">
        <f t="shared" si="73"/>
        <v>0.19419642857142858</v>
      </c>
    </row>
    <row r="102" spans="1:22" s="10" customFormat="1" ht="28.5" customHeight="1">
      <c r="A102" s="17" t="s">
        <v>87</v>
      </c>
      <c r="B102" s="18">
        <f t="shared" si="59"/>
        <v>282</v>
      </c>
      <c r="C102" s="18">
        <f t="shared" si="60"/>
        <v>314</v>
      </c>
      <c r="D102" s="19">
        <f t="shared" si="61"/>
        <v>596</v>
      </c>
      <c r="E102" s="19">
        <v>26</v>
      </c>
      <c r="F102" s="19">
        <v>44</v>
      </c>
      <c r="G102" s="19">
        <f t="shared" si="62"/>
        <v>70</v>
      </c>
      <c r="H102" s="20">
        <f t="shared" si="63"/>
        <v>0.09219858156028368</v>
      </c>
      <c r="I102" s="20">
        <f t="shared" si="64"/>
        <v>0.14012738853503184</v>
      </c>
      <c r="J102" s="20">
        <f t="shared" si="65"/>
        <v>0.1174496644295302</v>
      </c>
      <c r="K102" s="19">
        <v>160</v>
      </c>
      <c r="L102" s="19">
        <v>157</v>
      </c>
      <c r="M102" s="19">
        <f t="shared" si="66"/>
        <v>317</v>
      </c>
      <c r="N102" s="20">
        <f t="shared" si="67"/>
        <v>0.5673758865248227</v>
      </c>
      <c r="O102" s="20">
        <f t="shared" si="68"/>
        <v>0.5</v>
      </c>
      <c r="P102" s="20">
        <f t="shared" si="69"/>
        <v>0.5318791946308725</v>
      </c>
      <c r="Q102" s="19">
        <v>96</v>
      </c>
      <c r="R102" s="19">
        <v>113</v>
      </c>
      <c r="S102" s="19">
        <f t="shared" si="70"/>
        <v>209</v>
      </c>
      <c r="T102" s="20">
        <f t="shared" si="71"/>
        <v>0.3404255319148936</v>
      </c>
      <c r="U102" s="20">
        <f t="shared" si="72"/>
        <v>0.35987261146496813</v>
      </c>
      <c r="V102" s="20">
        <f t="shared" si="73"/>
        <v>0.35067114093959734</v>
      </c>
    </row>
    <row r="103" spans="1:22" s="10" customFormat="1" ht="28.5" customHeight="1">
      <c r="A103" s="17" t="s">
        <v>88</v>
      </c>
      <c r="B103" s="18">
        <f t="shared" si="59"/>
        <v>156</v>
      </c>
      <c r="C103" s="18">
        <f t="shared" si="60"/>
        <v>153</v>
      </c>
      <c r="D103" s="19">
        <f t="shared" si="61"/>
        <v>309</v>
      </c>
      <c r="E103" s="19">
        <v>31</v>
      </c>
      <c r="F103" s="19">
        <v>21</v>
      </c>
      <c r="G103" s="19">
        <f t="shared" si="62"/>
        <v>52</v>
      </c>
      <c r="H103" s="20">
        <f t="shared" si="63"/>
        <v>0.1987179487179487</v>
      </c>
      <c r="I103" s="20">
        <f t="shared" si="64"/>
        <v>0.13725490196078433</v>
      </c>
      <c r="J103" s="20">
        <f t="shared" si="65"/>
        <v>0.16828478964401294</v>
      </c>
      <c r="K103" s="19">
        <v>92</v>
      </c>
      <c r="L103" s="19">
        <v>87</v>
      </c>
      <c r="M103" s="19">
        <f t="shared" si="66"/>
        <v>179</v>
      </c>
      <c r="N103" s="20">
        <f t="shared" si="67"/>
        <v>0.5897435897435898</v>
      </c>
      <c r="O103" s="20">
        <f t="shared" si="68"/>
        <v>0.5686274509803921</v>
      </c>
      <c r="P103" s="20">
        <f t="shared" si="69"/>
        <v>0.5792880258899676</v>
      </c>
      <c r="Q103" s="19">
        <v>33</v>
      </c>
      <c r="R103" s="19">
        <v>45</v>
      </c>
      <c r="S103" s="19">
        <f t="shared" si="70"/>
        <v>78</v>
      </c>
      <c r="T103" s="20">
        <f t="shared" si="71"/>
        <v>0.21153846153846154</v>
      </c>
      <c r="U103" s="20">
        <f t="shared" si="72"/>
        <v>0.29411764705882354</v>
      </c>
      <c r="V103" s="20">
        <f t="shared" si="73"/>
        <v>0.2524271844660194</v>
      </c>
    </row>
    <row r="104" spans="1:22" s="10" customFormat="1" ht="28.5" customHeight="1">
      <c r="A104" s="17" t="s">
        <v>89</v>
      </c>
      <c r="B104" s="18">
        <f t="shared" si="59"/>
        <v>80</v>
      </c>
      <c r="C104" s="18">
        <f t="shared" si="60"/>
        <v>78</v>
      </c>
      <c r="D104" s="19">
        <f t="shared" si="61"/>
        <v>158</v>
      </c>
      <c r="E104" s="19">
        <v>7</v>
      </c>
      <c r="F104" s="19">
        <v>10</v>
      </c>
      <c r="G104" s="19">
        <f t="shared" si="62"/>
        <v>17</v>
      </c>
      <c r="H104" s="20">
        <f t="shared" si="63"/>
        <v>0.0875</v>
      </c>
      <c r="I104" s="20">
        <f t="shared" si="64"/>
        <v>0.1282051282051282</v>
      </c>
      <c r="J104" s="20">
        <f t="shared" si="65"/>
        <v>0.10759493670886076</v>
      </c>
      <c r="K104" s="19">
        <v>56</v>
      </c>
      <c r="L104" s="19">
        <v>45</v>
      </c>
      <c r="M104" s="19">
        <f t="shared" si="66"/>
        <v>101</v>
      </c>
      <c r="N104" s="20">
        <f t="shared" si="67"/>
        <v>0.7</v>
      </c>
      <c r="O104" s="20">
        <f t="shared" si="68"/>
        <v>0.5769230769230769</v>
      </c>
      <c r="P104" s="20">
        <f t="shared" si="69"/>
        <v>0.6392405063291139</v>
      </c>
      <c r="Q104" s="19">
        <v>17</v>
      </c>
      <c r="R104" s="19">
        <v>23</v>
      </c>
      <c r="S104" s="19">
        <f t="shared" si="70"/>
        <v>40</v>
      </c>
      <c r="T104" s="20">
        <f t="shared" si="71"/>
        <v>0.2125</v>
      </c>
      <c r="U104" s="20">
        <f t="shared" si="72"/>
        <v>0.2948717948717949</v>
      </c>
      <c r="V104" s="20">
        <f t="shared" si="73"/>
        <v>0.25316455696202533</v>
      </c>
    </row>
    <row r="105" spans="1:22" s="10" customFormat="1" ht="28.5" customHeight="1">
      <c r="A105" s="17" t="s">
        <v>90</v>
      </c>
      <c r="B105" s="18">
        <f t="shared" si="59"/>
        <v>508</v>
      </c>
      <c r="C105" s="18">
        <f t="shared" si="60"/>
        <v>461</v>
      </c>
      <c r="D105" s="19">
        <f t="shared" si="61"/>
        <v>969</v>
      </c>
      <c r="E105" s="19">
        <v>81</v>
      </c>
      <c r="F105" s="19">
        <v>66</v>
      </c>
      <c r="G105" s="19">
        <f t="shared" si="62"/>
        <v>147</v>
      </c>
      <c r="H105" s="20">
        <f t="shared" si="63"/>
        <v>0.1594488188976378</v>
      </c>
      <c r="I105" s="20">
        <f t="shared" si="64"/>
        <v>0.14316702819956617</v>
      </c>
      <c r="J105" s="20">
        <f t="shared" si="65"/>
        <v>0.15170278637770898</v>
      </c>
      <c r="K105" s="19">
        <v>359</v>
      </c>
      <c r="L105" s="19">
        <v>331</v>
      </c>
      <c r="M105" s="19">
        <f t="shared" si="66"/>
        <v>690</v>
      </c>
      <c r="N105" s="20">
        <f t="shared" si="67"/>
        <v>0.7066929133858267</v>
      </c>
      <c r="O105" s="20">
        <f t="shared" si="68"/>
        <v>0.7180043383947939</v>
      </c>
      <c r="P105" s="20">
        <f t="shared" si="69"/>
        <v>0.7120743034055728</v>
      </c>
      <c r="Q105" s="19">
        <v>68</v>
      </c>
      <c r="R105" s="19">
        <v>64</v>
      </c>
      <c r="S105" s="19">
        <f t="shared" si="70"/>
        <v>132</v>
      </c>
      <c r="T105" s="20">
        <f t="shared" si="71"/>
        <v>0.13385826771653545</v>
      </c>
      <c r="U105" s="20">
        <f t="shared" si="72"/>
        <v>0.13882863340563992</v>
      </c>
      <c r="V105" s="20">
        <f t="shared" si="73"/>
        <v>0.13622291021671826</v>
      </c>
    </row>
    <row r="106" spans="1:22" s="10" customFormat="1" ht="28.5" customHeight="1">
      <c r="A106" s="17" t="s">
        <v>91</v>
      </c>
      <c r="B106" s="18">
        <f t="shared" si="59"/>
        <v>182</v>
      </c>
      <c r="C106" s="18">
        <f t="shared" si="60"/>
        <v>183</v>
      </c>
      <c r="D106" s="19">
        <f t="shared" si="61"/>
        <v>365</v>
      </c>
      <c r="E106" s="19">
        <v>38</v>
      </c>
      <c r="F106" s="19">
        <v>38</v>
      </c>
      <c r="G106" s="19">
        <f t="shared" si="62"/>
        <v>76</v>
      </c>
      <c r="H106" s="20">
        <f t="shared" si="63"/>
        <v>0.2087912087912088</v>
      </c>
      <c r="I106" s="20">
        <f t="shared" si="64"/>
        <v>0.20765027322404372</v>
      </c>
      <c r="J106" s="20">
        <f t="shared" si="65"/>
        <v>0.20821917808219179</v>
      </c>
      <c r="K106" s="19">
        <v>131</v>
      </c>
      <c r="L106" s="19">
        <v>122</v>
      </c>
      <c r="M106" s="19">
        <f t="shared" si="66"/>
        <v>253</v>
      </c>
      <c r="N106" s="20">
        <f t="shared" si="67"/>
        <v>0.7197802197802198</v>
      </c>
      <c r="O106" s="20">
        <f t="shared" si="68"/>
        <v>0.6666666666666666</v>
      </c>
      <c r="P106" s="20">
        <f t="shared" si="69"/>
        <v>0.6931506849315069</v>
      </c>
      <c r="Q106" s="19">
        <v>13</v>
      </c>
      <c r="R106" s="19">
        <v>23</v>
      </c>
      <c r="S106" s="19">
        <f t="shared" si="70"/>
        <v>36</v>
      </c>
      <c r="T106" s="20">
        <f t="shared" si="71"/>
        <v>0.07142857142857142</v>
      </c>
      <c r="U106" s="20">
        <f t="shared" si="72"/>
        <v>0.12568306010928962</v>
      </c>
      <c r="V106" s="20">
        <f t="shared" si="73"/>
        <v>0.09863013698630137</v>
      </c>
    </row>
    <row r="107" spans="1:22" s="10" customFormat="1" ht="28.5" customHeight="1">
      <c r="A107" s="17" t="s">
        <v>92</v>
      </c>
      <c r="B107" s="18">
        <f t="shared" si="59"/>
        <v>1292</v>
      </c>
      <c r="C107" s="18">
        <f t="shared" si="60"/>
        <v>1344</v>
      </c>
      <c r="D107" s="19">
        <f t="shared" si="61"/>
        <v>2636</v>
      </c>
      <c r="E107" s="19">
        <v>117</v>
      </c>
      <c r="F107" s="19">
        <v>126</v>
      </c>
      <c r="G107" s="19">
        <f t="shared" si="62"/>
        <v>243</v>
      </c>
      <c r="H107" s="20">
        <f t="shared" si="63"/>
        <v>0.09055727554179567</v>
      </c>
      <c r="I107" s="20">
        <f t="shared" si="64"/>
        <v>0.09375</v>
      </c>
      <c r="J107" s="20">
        <f t="shared" si="65"/>
        <v>0.09218512898330804</v>
      </c>
      <c r="K107" s="19">
        <v>936</v>
      </c>
      <c r="L107" s="19">
        <v>951</v>
      </c>
      <c r="M107" s="19">
        <f t="shared" si="66"/>
        <v>1887</v>
      </c>
      <c r="N107" s="20">
        <f t="shared" si="67"/>
        <v>0.7244582043343654</v>
      </c>
      <c r="O107" s="20">
        <f t="shared" si="68"/>
        <v>0.7075892857142857</v>
      </c>
      <c r="P107" s="20">
        <f t="shared" si="69"/>
        <v>0.7158573596358119</v>
      </c>
      <c r="Q107" s="19">
        <v>239</v>
      </c>
      <c r="R107" s="19">
        <v>267</v>
      </c>
      <c r="S107" s="19">
        <f t="shared" si="70"/>
        <v>506</v>
      </c>
      <c r="T107" s="20">
        <f t="shared" si="71"/>
        <v>0.184984520123839</v>
      </c>
      <c r="U107" s="20">
        <f t="shared" si="72"/>
        <v>0.19866071428571427</v>
      </c>
      <c r="V107" s="20">
        <f t="shared" si="73"/>
        <v>0.19195751138088013</v>
      </c>
    </row>
    <row r="108" spans="1:22" s="10" customFormat="1" ht="28.5" customHeight="1">
      <c r="A108" s="34" t="s">
        <v>93</v>
      </c>
      <c r="B108" s="26">
        <f t="shared" si="59"/>
        <v>596</v>
      </c>
      <c r="C108" s="26">
        <f t="shared" si="60"/>
        <v>578</v>
      </c>
      <c r="D108" s="27">
        <f t="shared" si="61"/>
        <v>1174</v>
      </c>
      <c r="E108" s="27">
        <v>103</v>
      </c>
      <c r="F108" s="27">
        <v>91</v>
      </c>
      <c r="G108" s="27">
        <f t="shared" si="62"/>
        <v>194</v>
      </c>
      <c r="H108" s="35">
        <f t="shared" si="63"/>
        <v>0.17281879194630873</v>
      </c>
      <c r="I108" s="35">
        <f t="shared" si="64"/>
        <v>0.157439446366782</v>
      </c>
      <c r="J108" s="35">
        <f t="shared" si="65"/>
        <v>0.16524701873935263</v>
      </c>
      <c r="K108" s="27">
        <v>404</v>
      </c>
      <c r="L108" s="27">
        <v>397</v>
      </c>
      <c r="M108" s="27">
        <f t="shared" si="66"/>
        <v>801</v>
      </c>
      <c r="N108" s="35">
        <f t="shared" si="67"/>
        <v>0.6778523489932886</v>
      </c>
      <c r="O108" s="35">
        <f t="shared" si="68"/>
        <v>0.6868512110726643</v>
      </c>
      <c r="P108" s="35">
        <f t="shared" si="69"/>
        <v>0.682282793867121</v>
      </c>
      <c r="Q108" s="27">
        <v>89</v>
      </c>
      <c r="R108" s="27">
        <v>90</v>
      </c>
      <c r="S108" s="27">
        <f t="shared" si="70"/>
        <v>179</v>
      </c>
      <c r="T108" s="35">
        <f t="shared" si="71"/>
        <v>0.1493288590604027</v>
      </c>
      <c r="U108" s="35">
        <f t="shared" si="72"/>
        <v>0.15570934256055363</v>
      </c>
      <c r="V108" s="35">
        <f t="shared" si="73"/>
        <v>0.1524701873935264</v>
      </c>
    </row>
    <row r="109" spans="1:22" s="10" customFormat="1" ht="28.5" customHeight="1">
      <c r="A109" s="25" t="s">
        <v>109</v>
      </c>
      <c r="B109" s="37">
        <f>SUM(B99:B108)</f>
        <v>4778</v>
      </c>
      <c r="C109" s="37">
        <f>SUM(C99:C108)</f>
        <v>4730</v>
      </c>
      <c r="D109" s="27">
        <f t="shared" si="61"/>
        <v>9508</v>
      </c>
      <c r="E109" s="37">
        <f>SUM(E99:E108)</f>
        <v>611</v>
      </c>
      <c r="F109" s="37">
        <f>SUM(F99:F108)</f>
        <v>625</v>
      </c>
      <c r="G109" s="27">
        <f t="shared" si="62"/>
        <v>1236</v>
      </c>
      <c r="H109" s="28">
        <f t="shared" si="63"/>
        <v>0.12787777312683132</v>
      </c>
      <c r="I109" s="28">
        <f t="shared" si="64"/>
        <v>0.1321353065539112</v>
      </c>
      <c r="J109" s="28">
        <f t="shared" si="65"/>
        <v>0.12999579301640724</v>
      </c>
      <c r="K109" s="37">
        <f>SUM(K99:K108)</f>
        <v>3324</v>
      </c>
      <c r="L109" s="37">
        <f>SUM(L99:L108)</f>
        <v>3122</v>
      </c>
      <c r="M109" s="27">
        <f t="shared" si="66"/>
        <v>6446</v>
      </c>
      <c r="N109" s="28">
        <f>K109/B109</f>
        <v>0.6956885726245291</v>
      </c>
      <c r="O109" s="28">
        <f>L109/C109</f>
        <v>0.6600422832980972</v>
      </c>
      <c r="P109" s="28">
        <f>M109/D109</f>
        <v>0.6779554059739167</v>
      </c>
      <c r="Q109" s="37">
        <f>SUM(Q99:Q108)</f>
        <v>843</v>
      </c>
      <c r="R109" s="37">
        <f>SUM(R99:R108)</f>
        <v>983</v>
      </c>
      <c r="S109" s="27">
        <f>Q109+R109</f>
        <v>1826</v>
      </c>
      <c r="T109" s="28">
        <f>Q109/B109</f>
        <v>0.1764336542486396</v>
      </c>
      <c r="U109" s="28">
        <f>R109/C109</f>
        <v>0.20782241014799155</v>
      </c>
      <c r="V109" s="28">
        <f>S109/D109</f>
        <v>0.19204880100967606</v>
      </c>
    </row>
  </sheetData>
  <mergeCells count="10">
    <mergeCell ref="B2:D3"/>
    <mergeCell ref="Q3:S3"/>
    <mergeCell ref="T3:V3"/>
    <mergeCell ref="E2:J2"/>
    <mergeCell ref="K2:P2"/>
    <mergeCell ref="Q2:V2"/>
    <mergeCell ref="E3:G3"/>
    <mergeCell ref="H3:J3"/>
    <mergeCell ref="K3:M3"/>
    <mergeCell ref="N3:P3"/>
  </mergeCells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95" r:id="rId1"/>
  <headerFooter alignWithMargins="0">
    <oddHeader>&amp;R&amp;P／&amp;Nページ</oddHeader>
    <oddFooter>&amp;L※ この数値は外国人を含まない住民基本台帳人口です。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2012-01-10T04:35:18Z</cp:lastPrinted>
  <dcterms:created xsi:type="dcterms:W3CDTF">2009-01-09T07:35:30Z</dcterms:created>
  <dcterms:modified xsi:type="dcterms:W3CDTF">2012-01-10T08:21:26Z</dcterms:modified>
  <cp:category/>
  <cp:version/>
  <cp:contentType/>
  <cp:contentStatus/>
</cp:coreProperties>
</file>