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町丁字別人口構成比" sheetId="1" r:id="rId1"/>
  </sheets>
  <definedNames>
    <definedName name="_xlnm.Print_Titles" localSheetId="0">'町丁字別人口構成比'!$1:$5</definedName>
  </definedNames>
  <calcPr fullCalcOnLoad="1"/>
</workbook>
</file>

<file path=xl/sharedStrings.xml><?xml version="1.0" encoding="utf-8"?>
<sst xmlns="http://schemas.openxmlformats.org/spreadsheetml/2006/main" count="134" uniqueCount="112">
  <si>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</si>
  <si>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</si>
  <si>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</si>
  <si>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</si>
  <si>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</si>
  <si>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</si>
  <si>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</si>
  <si>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</si>
  <si>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</si>
  <si>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</si>
  <si>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</si>
  <si>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</si>
  <si>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</si>
  <si>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</si>
  <si>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</si>
  <si>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</si>
  <si>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</si>
  <si>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</si>
  <si>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</si>
  <si>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</si>
  <si>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</si>
  <si>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</si>
  <si>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</si>
  <si>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</si>
  <si>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</si>
  <si>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</si>
  <si>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</si>
  <si>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</si>
  <si>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</si>
  <si>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</si>
  <si>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</si>
  <si>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</si>
  <si>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</si>
  <si>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</si>
  <si>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</si>
  <si>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</si>
  <si>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</si>
  <si>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</si>
  <si>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</si>
  <si>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</si>
  <si>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</si>
  <si>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</si>
  <si>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</si>
  <si>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</si>
  <si>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</si>
  <si>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</si>
  <si>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</si>
  <si>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</si>
  <si>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</si>
  <si>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</si>
  <si>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</si>
  <si>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</si>
  <si>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</si>
  <si>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</si>
  <si>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</si>
  <si>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</si>
  <si>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</si>
  <si>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</si>
  <si>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</si>
  <si>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</si>
  <si>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</si>
  <si>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</si>
  <si>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中野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</si>
  <si>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</si>
  <si>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</si>
  <si>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</si>
  <si>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</si>
  <si>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</si>
  <si>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</si>
  <si>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</si>
  <si>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</si>
  <si>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</si>
  <si>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</si>
  <si>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</si>
  <si>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</si>
  <si>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</si>
  <si>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</si>
  <si>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</si>
  <si>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</si>
  <si>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</si>
  <si>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</si>
  <si>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</si>
  <si>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</si>
  <si>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</si>
  <si>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</si>
  <si>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</si>
  <si>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</si>
  <si>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</si>
  <si>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</si>
  <si>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</si>
  <si>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</si>
  <si>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</si>
  <si>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</si>
  <si>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</si>
  <si>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</si>
  <si>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海老名市町丁・字別人口構成比　（平成２３年１月１日現在）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</si>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</sst>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4" fillId="0" borderId="4" xfId="16" applyFont="1" applyBorder="1" applyAlignment="1">
      <alignment vertical="center" wrapText="1"/>
    </xf>
    <xf numFmtId="38" fontId="4" fillId="0" borderId="4" xfId="16" applyFont="1" applyBorder="1" applyAlignment="1">
      <alignment vertical="center"/>
    </xf>
    <xf numFmtId="10" fontId="4" fillId="0" borderId="4" xfId="15" applyNumberFormat="1" applyFont="1" applyBorder="1" applyAlignment="1">
      <alignment vertical="center"/>
    </xf>
    <xf numFmtId="10" fontId="4" fillId="0" borderId="5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6" xfId="16" applyFont="1" applyBorder="1" applyAlignment="1">
      <alignment vertical="center" wrapText="1"/>
    </xf>
    <xf numFmtId="38" fontId="4" fillId="0" borderId="7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0" fontId="4" fillId="0" borderId="6" xfId="15" applyNumberFormat="1" applyFont="1" applyBorder="1" applyAlignment="1">
      <alignment vertical="center"/>
    </xf>
    <xf numFmtId="10" fontId="4" fillId="0" borderId="7" xfId="15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8" xfId="16" applyFont="1" applyBorder="1" applyAlignment="1">
      <alignment vertical="center" wrapText="1"/>
    </xf>
    <xf numFmtId="38" fontId="4" fillId="0" borderId="8" xfId="16" applyFont="1" applyBorder="1" applyAlignment="1">
      <alignment vertical="center"/>
    </xf>
    <xf numFmtId="10" fontId="4" fillId="0" borderId="8" xfId="15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9" xfId="16" applyFont="1" applyBorder="1" applyAlignment="1">
      <alignment vertical="center" wrapText="1"/>
    </xf>
    <xf numFmtId="38" fontId="4" fillId="0" borderId="9" xfId="16" applyFont="1" applyBorder="1" applyAlignment="1">
      <alignment vertical="center"/>
    </xf>
    <xf numFmtId="10" fontId="4" fillId="0" borderId="9" xfId="15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16" applyFont="1" applyBorder="1" applyAlignment="1">
      <alignment vertical="center" wrapText="1"/>
    </xf>
    <xf numFmtId="38" fontId="4" fillId="0" borderId="11" xfId="16" applyFont="1" applyBorder="1" applyAlignment="1">
      <alignment vertical="center"/>
    </xf>
    <xf numFmtId="10" fontId="4" fillId="0" borderId="10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2" xfId="16" applyFont="1" applyBorder="1" applyAlignment="1">
      <alignment vertical="center" wrapText="1"/>
    </xf>
    <xf numFmtId="38" fontId="4" fillId="0" borderId="2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0" fontId="4" fillId="0" borderId="1" xfId="15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0" fontId="4" fillId="0" borderId="11" xfId="15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10" xfId="16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2" xfId="16" applyFont="1" applyBorder="1" applyAlignment="1">
      <alignment vertical="center" wrapText="1"/>
    </xf>
    <xf numFmtId="38" fontId="4" fillId="0" borderId="12" xfId="16" applyFont="1" applyBorder="1" applyAlignment="1">
      <alignment vertical="center"/>
    </xf>
    <xf numFmtId="10" fontId="4" fillId="0" borderId="12" xfId="15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16" applyFont="1" applyBorder="1" applyAlignment="1">
      <alignment vertical="center" wrapText="1"/>
    </xf>
    <xf numFmtId="38" fontId="4" fillId="0" borderId="13" xfId="16" applyFont="1" applyBorder="1" applyAlignment="1">
      <alignment vertical="center"/>
    </xf>
    <xf numFmtId="10" fontId="4" fillId="0" borderId="13" xfId="15" applyNumberFormat="1" applyFont="1" applyBorder="1" applyAlignment="1">
      <alignment vertical="center"/>
    </xf>
    <xf numFmtId="38" fontId="4" fillId="0" borderId="10" xfId="16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ht="30" customHeight="1">
      <c r="E1" s="1" t="s">
        <v>95</v>
      </c>
    </row>
    <row r="2" spans="1:22" ht="18.75" customHeight="1">
      <c r="A2" s="2"/>
      <c r="B2" s="48" t="s">
        <v>0</v>
      </c>
      <c r="C2" s="49"/>
      <c r="D2" s="50"/>
      <c r="E2" s="54" t="s">
        <v>1</v>
      </c>
      <c r="F2" s="55"/>
      <c r="G2" s="55"/>
      <c r="H2" s="55"/>
      <c r="I2" s="55"/>
      <c r="J2" s="56"/>
      <c r="K2" s="54" t="s">
        <v>2</v>
      </c>
      <c r="L2" s="55"/>
      <c r="M2" s="55"/>
      <c r="N2" s="55"/>
      <c r="O2" s="55"/>
      <c r="P2" s="56"/>
      <c r="Q2" s="54" t="s">
        <v>3</v>
      </c>
      <c r="R2" s="55"/>
      <c r="S2" s="55"/>
      <c r="T2" s="55"/>
      <c r="U2" s="55"/>
      <c r="V2" s="56"/>
    </row>
    <row r="3" spans="1:22" ht="18.75" customHeight="1">
      <c r="A3" s="3"/>
      <c r="B3" s="51"/>
      <c r="C3" s="52"/>
      <c r="D3" s="53"/>
      <c r="E3" s="54" t="s">
        <v>4</v>
      </c>
      <c r="F3" s="55"/>
      <c r="G3" s="56"/>
      <c r="H3" s="54" t="s">
        <v>5</v>
      </c>
      <c r="I3" s="55"/>
      <c r="J3" s="56"/>
      <c r="K3" s="54" t="s">
        <v>4</v>
      </c>
      <c r="L3" s="55"/>
      <c r="M3" s="56"/>
      <c r="N3" s="54" t="s">
        <v>5</v>
      </c>
      <c r="O3" s="55"/>
      <c r="P3" s="56"/>
      <c r="Q3" s="54" t="s">
        <v>4</v>
      </c>
      <c r="R3" s="55"/>
      <c r="S3" s="56"/>
      <c r="T3" s="54" t="s">
        <v>5</v>
      </c>
      <c r="U3" s="55"/>
      <c r="V3" s="56"/>
    </row>
    <row r="4" spans="1:22" ht="18.75" customHeight="1" thickBot="1">
      <c r="A4" s="3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4" t="s">
        <v>8</v>
      </c>
      <c r="K4" s="4" t="s">
        <v>6</v>
      </c>
      <c r="L4" s="4" t="s">
        <v>7</v>
      </c>
      <c r="M4" s="4" t="s">
        <v>8</v>
      </c>
      <c r="N4" s="4" t="s">
        <v>6</v>
      </c>
      <c r="O4" s="4" t="s">
        <v>7</v>
      </c>
      <c r="P4" s="4" t="s">
        <v>8</v>
      </c>
      <c r="Q4" s="4" t="s">
        <v>6</v>
      </c>
      <c r="R4" s="4" t="s">
        <v>7</v>
      </c>
      <c r="S4" s="4" t="s">
        <v>8</v>
      </c>
      <c r="T4" s="4" t="s">
        <v>6</v>
      </c>
      <c r="U4" s="4" t="s">
        <v>7</v>
      </c>
      <c r="V4" s="4" t="s">
        <v>8</v>
      </c>
    </row>
    <row r="5" spans="1:22" s="10" customFormat="1" ht="29.25" customHeight="1" thickBot="1" thickTop="1">
      <c r="A5" s="5" t="s">
        <v>9</v>
      </c>
      <c r="B5" s="6">
        <f>B16+B22+B29+B30+B31+B37+B44+B52+B53+B60+B63+B64+B65+B66+B67+B71+B72+B73+B80+B81+B85+B90+B95+B106</f>
        <v>64146</v>
      </c>
      <c r="C5" s="6">
        <f>C16+C22+C29+C30+C31+C37+C44+C52+C53+C60+C63+C64+C65+C66+C67+C71+C72+C73+C80+C81+C85+C90+C95+C106</f>
        <v>62184</v>
      </c>
      <c r="D5" s="7">
        <f aca="true" t="shared" si="0" ref="D5:D36">B5+C5</f>
        <v>126330</v>
      </c>
      <c r="E5" s="6">
        <f>E16+E22+E29+E30+E31+E37+E44+E52+E53+E60+E63+E64+E65+E66+E67+E71+E72+E73+E80+E81+E85+E90+E95+E106</f>
        <v>9306</v>
      </c>
      <c r="F5" s="6">
        <f>F16+F22+F29+F30+F31+F37+F44+F52+F53+F60+F63+F64+F65+F66+F67+F71+F72+F73+F80+F81+F85+F90+F95+F106</f>
        <v>8841</v>
      </c>
      <c r="G5" s="7">
        <f aca="true" t="shared" si="1" ref="G5:G36">E5+F5</f>
        <v>18147</v>
      </c>
      <c r="H5" s="8">
        <f aca="true" t="shared" si="2" ref="H5:H33">E5/B5</f>
        <v>0.1450752969787672</v>
      </c>
      <c r="I5" s="8">
        <f aca="true" t="shared" si="3" ref="I5:I33">F5/C5</f>
        <v>0.14217483597066768</v>
      </c>
      <c r="J5" s="8">
        <f aca="true" t="shared" si="4" ref="J5:J33">G5/D5</f>
        <v>0.1436475896461648</v>
      </c>
      <c r="K5" s="6">
        <f>K16+K22+K29+K30+K31+K37+K44+K52+K53+K60+K63+K64+K65+K66+K67+K71+K72+K73+K80+K81+K85+K90+K95+K106</f>
        <v>43836</v>
      </c>
      <c r="L5" s="6">
        <f>L16+L22+L29+L30+L31+L37+L44+L52+L53+L60+L63+L64+L65+L66+L67+L71+L72+L73+L80+L81+L85+L90+L95+L106</f>
        <v>40864</v>
      </c>
      <c r="M5" s="7">
        <f aca="true" t="shared" si="5" ref="M5:M36">K5+L5</f>
        <v>84700</v>
      </c>
      <c r="N5" s="8">
        <f aca="true" t="shared" si="6" ref="N5:N33">K5/B5</f>
        <v>0.6833785426994669</v>
      </c>
      <c r="O5" s="8">
        <f aca="true" t="shared" si="7" ref="O5:O33">L5/C5</f>
        <v>0.6571465328701916</v>
      </c>
      <c r="P5" s="8">
        <f aca="true" t="shared" si="8" ref="P5:P33">M5/D5</f>
        <v>0.670466239214755</v>
      </c>
      <c r="Q5" s="6">
        <f>Q16+Q22+Q29+Q30+Q31+Q37+Q44+Q52+Q53+Q60+Q63+Q64+Q65+Q66+Q67+Q71+Q72+Q73+Q80+Q81+Q85+Q90+Q95+Q106</f>
        <v>11004</v>
      </c>
      <c r="R5" s="6">
        <f>R16+R22+R29+R30+R31+R37+R44+R52+R53+R60+R63+R64+R65+R66+R67+R71+R72+R73+R80+R81+R85+R90+R95+R106</f>
        <v>12479</v>
      </c>
      <c r="S5" s="7">
        <f aca="true" t="shared" si="9" ref="S5:S36">Q5+R5</f>
        <v>23483</v>
      </c>
      <c r="T5" s="8">
        <f aca="true" t="shared" si="10" ref="T5:T33">Q5/B5</f>
        <v>0.17154616032176598</v>
      </c>
      <c r="U5" s="8">
        <f aca="true" t="shared" si="11" ref="U5:U33">R5/C5</f>
        <v>0.2006786311591406</v>
      </c>
      <c r="V5" s="9">
        <f aca="true" t="shared" si="12" ref="V5:V33">S5/D5</f>
        <v>0.18588617113908018</v>
      </c>
    </row>
    <row r="6" spans="1:22" s="10" customFormat="1" ht="30.75" customHeight="1" thickTop="1">
      <c r="A6" s="11" t="s">
        <v>10</v>
      </c>
      <c r="B6" s="12">
        <f aca="true" t="shared" si="13" ref="B6:B15">E6+K6+Q6</f>
        <v>9</v>
      </c>
      <c r="C6" s="12">
        <f aca="true" t="shared" si="14" ref="C6:C15">F6+L6+R6</f>
        <v>8</v>
      </c>
      <c r="D6" s="13">
        <f t="shared" si="0"/>
        <v>17</v>
      </c>
      <c r="E6" s="11">
        <v>1</v>
      </c>
      <c r="F6" s="11">
        <v>0</v>
      </c>
      <c r="G6" s="14">
        <v>1</v>
      </c>
      <c r="H6" s="15">
        <f t="shared" si="2"/>
        <v>0.1111111111111111</v>
      </c>
      <c r="I6" s="15">
        <f t="shared" si="3"/>
        <v>0</v>
      </c>
      <c r="J6" s="16">
        <f t="shared" si="4"/>
        <v>0.058823529411764705</v>
      </c>
      <c r="K6" s="11">
        <v>6</v>
      </c>
      <c r="L6" s="11">
        <v>7</v>
      </c>
      <c r="M6" s="14">
        <v>13</v>
      </c>
      <c r="N6" s="15">
        <f t="shared" si="6"/>
        <v>0.6666666666666666</v>
      </c>
      <c r="O6" s="15">
        <f t="shared" si="7"/>
        <v>0.875</v>
      </c>
      <c r="P6" s="15">
        <f t="shared" si="8"/>
        <v>0.7647058823529411</v>
      </c>
      <c r="Q6" s="14">
        <v>2</v>
      </c>
      <c r="R6" s="14">
        <v>1</v>
      </c>
      <c r="S6" s="14">
        <f t="shared" si="9"/>
        <v>3</v>
      </c>
      <c r="T6" s="15">
        <f t="shared" si="10"/>
        <v>0.2222222222222222</v>
      </c>
      <c r="U6" s="15">
        <f t="shared" si="11"/>
        <v>0.125</v>
      </c>
      <c r="V6" s="15">
        <f t="shared" si="12"/>
        <v>0.17647058823529413</v>
      </c>
    </row>
    <row r="7" spans="1:22" s="10" customFormat="1" ht="30.75" customHeight="1">
      <c r="A7" s="17" t="s">
        <v>11</v>
      </c>
      <c r="B7" s="18">
        <f t="shared" si="13"/>
        <v>22</v>
      </c>
      <c r="C7" s="18">
        <f t="shared" si="14"/>
        <v>31</v>
      </c>
      <c r="D7" s="19">
        <f t="shared" si="0"/>
        <v>53</v>
      </c>
      <c r="E7" s="19">
        <v>2</v>
      </c>
      <c r="F7" s="19">
        <v>5</v>
      </c>
      <c r="G7" s="19">
        <v>7</v>
      </c>
      <c r="H7" s="20">
        <f t="shared" si="2"/>
        <v>0.09090909090909091</v>
      </c>
      <c r="I7" s="20">
        <f t="shared" si="3"/>
        <v>0.16129032258064516</v>
      </c>
      <c r="J7" s="20">
        <f t="shared" si="4"/>
        <v>0.1320754716981132</v>
      </c>
      <c r="K7" s="19">
        <v>17</v>
      </c>
      <c r="L7" s="19">
        <v>15</v>
      </c>
      <c r="M7" s="19">
        <f t="shared" si="5"/>
        <v>32</v>
      </c>
      <c r="N7" s="20">
        <f t="shared" si="6"/>
        <v>0.7727272727272727</v>
      </c>
      <c r="O7" s="20">
        <f t="shared" si="7"/>
        <v>0.4838709677419355</v>
      </c>
      <c r="P7" s="20">
        <f t="shared" si="8"/>
        <v>0.6037735849056604</v>
      </c>
      <c r="Q7" s="19">
        <v>3</v>
      </c>
      <c r="R7" s="19">
        <v>11</v>
      </c>
      <c r="S7" s="19">
        <f t="shared" si="9"/>
        <v>14</v>
      </c>
      <c r="T7" s="20">
        <f t="shared" si="10"/>
        <v>0.13636363636363635</v>
      </c>
      <c r="U7" s="20">
        <f t="shared" si="11"/>
        <v>0.3548387096774194</v>
      </c>
      <c r="V7" s="20">
        <f t="shared" si="12"/>
        <v>0.2641509433962264</v>
      </c>
    </row>
    <row r="8" spans="1:22" s="10" customFormat="1" ht="30.75" customHeight="1">
      <c r="A8" s="17" t="s">
        <v>12</v>
      </c>
      <c r="B8" s="18">
        <f t="shared" si="13"/>
        <v>316</v>
      </c>
      <c r="C8" s="18">
        <f t="shared" si="14"/>
        <v>305</v>
      </c>
      <c r="D8" s="19">
        <f t="shared" si="0"/>
        <v>621</v>
      </c>
      <c r="E8" s="19">
        <v>43</v>
      </c>
      <c r="F8" s="19">
        <v>40</v>
      </c>
      <c r="G8" s="19">
        <v>83</v>
      </c>
      <c r="H8" s="20">
        <f t="shared" si="2"/>
        <v>0.1360759493670886</v>
      </c>
      <c r="I8" s="20">
        <f t="shared" si="3"/>
        <v>0.13114754098360656</v>
      </c>
      <c r="J8" s="20">
        <f t="shared" si="4"/>
        <v>0.13365539452495975</v>
      </c>
      <c r="K8" s="19">
        <v>204</v>
      </c>
      <c r="L8" s="19">
        <v>191</v>
      </c>
      <c r="M8" s="19">
        <f t="shared" si="5"/>
        <v>395</v>
      </c>
      <c r="N8" s="20">
        <f t="shared" si="6"/>
        <v>0.6455696202531646</v>
      </c>
      <c r="O8" s="20">
        <f t="shared" si="7"/>
        <v>0.6262295081967213</v>
      </c>
      <c r="P8" s="20">
        <f t="shared" si="8"/>
        <v>0.6360708534621579</v>
      </c>
      <c r="Q8" s="19">
        <v>69</v>
      </c>
      <c r="R8" s="19">
        <v>74</v>
      </c>
      <c r="S8" s="19">
        <f t="shared" si="9"/>
        <v>143</v>
      </c>
      <c r="T8" s="20">
        <f t="shared" si="10"/>
        <v>0.21835443037974683</v>
      </c>
      <c r="U8" s="20">
        <f t="shared" si="11"/>
        <v>0.24262295081967214</v>
      </c>
      <c r="V8" s="20">
        <f t="shared" si="12"/>
        <v>0.23027375201288244</v>
      </c>
    </row>
    <row r="9" spans="1:22" s="10" customFormat="1" ht="30.75" customHeight="1">
      <c r="A9" s="17" t="s">
        <v>13</v>
      </c>
      <c r="B9" s="18">
        <f t="shared" si="13"/>
        <v>671</v>
      </c>
      <c r="C9" s="18">
        <f t="shared" si="14"/>
        <v>659</v>
      </c>
      <c r="D9" s="19">
        <f t="shared" si="0"/>
        <v>1330</v>
      </c>
      <c r="E9" s="19">
        <v>83</v>
      </c>
      <c r="F9" s="19">
        <v>80</v>
      </c>
      <c r="G9" s="19">
        <v>163</v>
      </c>
      <c r="H9" s="20">
        <f t="shared" si="2"/>
        <v>0.12369597615499255</v>
      </c>
      <c r="I9" s="20">
        <f t="shared" si="3"/>
        <v>0.12139605462822459</v>
      </c>
      <c r="J9" s="20">
        <f t="shared" si="4"/>
        <v>0.12255639097744361</v>
      </c>
      <c r="K9" s="19">
        <v>446</v>
      </c>
      <c r="L9" s="19">
        <v>452</v>
      </c>
      <c r="M9" s="19">
        <f t="shared" si="5"/>
        <v>898</v>
      </c>
      <c r="N9" s="20">
        <f t="shared" si="6"/>
        <v>0.6646795827123696</v>
      </c>
      <c r="O9" s="20">
        <f t="shared" si="7"/>
        <v>0.6858877086494689</v>
      </c>
      <c r="P9" s="20">
        <f t="shared" si="8"/>
        <v>0.675187969924812</v>
      </c>
      <c r="Q9" s="19">
        <v>142</v>
      </c>
      <c r="R9" s="19">
        <v>127</v>
      </c>
      <c r="S9" s="19">
        <f t="shared" si="9"/>
        <v>269</v>
      </c>
      <c r="T9" s="20">
        <f t="shared" si="10"/>
        <v>0.21162444113263784</v>
      </c>
      <c r="U9" s="20">
        <f t="shared" si="11"/>
        <v>0.19271623672230653</v>
      </c>
      <c r="V9" s="20">
        <f t="shared" si="12"/>
        <v>0.20225563909774436</v>
      </c>
    </row>
    <row r="10" spans="1:22" s="10" customFormat="1" ht="30.75" customHeight="1">
      <c r="A10" s="17" t="s">
        <v>14</v>
      </c>
      <c r="B10" s="18">
        <f t="shared" si="13"/>
        <v>614</v>
      </c>
      <c r="C10" s="18">
        <f t="shared" si="14"/>
        <v>564</v>
      </c>
      <c r="D10" s="19">
        <f t="shared" si="0"/>
        <v>1178</v>
      </c>
      <c r="E10" s="19">
        <v>129</v>
      </c>
      <c r="F10" s="19">
        <v>88</v>
      </c>
      <c r="G10" s="19">
        <v>217</v>
      </c>
      <c r="H10" s="20">
        <f t="shared" si="2"/>
        <v>0.21009771986970685</v>
      </c>
      <c r="I10" s="20">
        <f t="shared" si="3"/>
        <v>0.15602836879432624</v>
      </c>
      <c r="J10" s="20">
        <f t="shared" si="4"/>
        <v>0.18421052631578946</v>
      </c>
      <c r="K10" s="19">
        <v>409</v>
      </c>
      <c r="L10" s="19">
        <v>391</v>
      </c>
      <c r="M10" s="19">
        <f t="shared" si="5"/>
        <v>800</v>
      </c>
      <c r="N10" s="20">
        <f t="shared" si="6"/>
        <v>0.6661237785016286</v>
      </c>
      <c r="O10" s="20">
        <f t="shared" si="7"/>
        <v>0.6932624113475178</v>
      </c>
      <c r="P10" s="20">
        <f t="shared" si="8"/>
        <v>0.6791171477079796</v>
      </c>
      <c r="Q10" s="19">
        <v>76</v>
      </c>
      <c r="R10" s="19">
        <v>85</v>
      </c>
      <c r="S10" s="19">
        <f t="shared" si="9"/>
        <v>161</v>
      </c>
      <c r="T10" s="20">
        <f t="shared" si="10"/>
        <v>0.1237785016286645</v>
      </c>
      <c r="U10" s="20">
        <f t="shared" si="11"/>
        <v>0.15070921985815602</v>
      </c>
      <c r="V10" s="20">
        <f t="shared" si="12"/>
        <v>0.1366723259762309</v>
      </c>
    </row>
    <row r="11" spans="1:22" s="10" customFormat="1" ht="30.75" customHeight="1">
      <c r="A11" s="17" t="s">
        <v>15</v>
      </c>
      <c r="B11" s="18">
        <f t="shared" si="13"/>
        <v>34</v>
      </c>
      <c r="C11" s="18">
        <f t="shared" si="14"/>
        <v>32</v>
      </c>
      <c r="D11" s="19">
        <f t="shared" si="0"/>
        <v>66</v>
      </c>
      <c r="E11" s="19">
        <v>6</v>
      </c>
      <c r="F11" s="19">
        <v>5</v>
      </c>
      <c r="G11" s="19">
        <v>11</v>
      </c>
      <c r="H11" s="20">
        <f t="shared" si="2"/>
        <v>0.17647058823529413</v>
      </c>
      <c r="I11" s="20">
        <f t="shared" si="3"/>
        <v>0.15625</v>
      </c>
      <c r="J11" s="20">
        <f t="shared" si="4"/>
        <v>0.16666666666666666</v>
      </c>
      <c r="K11" s="19">
        <v>21</v>
      </c>
      <c r="L11" s="19">
        <v>19</v>
      </c>
      <c r="M11" s="19">
        <f t="shared" si="5"/>
        <v>40</v>
      </c>
      <c r="N11" s="20">
        <f t="shared" si="6"/>
        <v>0.6176470588235294</v>
      </c>
      <c r="O11" s="20">
        <f t="shared" si="7"/>
        <v>0.59375</v>
      </c>
      <c r="P11" s="20">
        <f t="shared" si="8"/>
        <v>0.6060606060606061</v>
      </c>
      <c r="Q11" s="19">
        <v>7</v>
      </c>
      <c r="R11" s="19">
        <v>8</v>
      </c>
      <c r="S11" s="19">
        <f t="shared" si="9"/>
        <v>15</v>
      </c>
      <c r="T11" s="20">
        <f t="shared" si="10"/>
        <v>0.20588235294117646</v>
      </c>
      <c r="U11" s="20">
        <f t="shared" si="11"/>
        <v>0.25</v>
      </c>
      <c r="V11" s="20">
        <f t="shared" si="12"/>
        <v>0.22727272727272727</v>
      </c>
    </row>
    <row r="12" spans="1:22" s="10" customFormat="1" ht="30.75" customHeight="1">
      <c r="A12" s="17" t="s">
        <v>16</v>
      </c>
      <c r="B12" s="18">
        <f t="shared" si="13"/>
        <v>536</v>
      </c>
      <c r="C12" s="18">
        <f t="shared" si="14"/>
        <v>565</v>
      </c>
      <c r="D12" s="19">
        <f t="shared" si="0"/>
        <v>1101</v>
      </c>
      <c r="E12" s="19">
        <v>69</v>
      </c>
      <c r="F12" s="19">
        <v>80</v>
      </c>
      <c r="G12" s="19">
        <v>149</v>
      </c>
      <c r="H12" s="20">
        <f t="shared" si="2"/>
        <v>0.1287313432835821</v>
      </c>
      <c r="I12" s="20">
        <f t="shared" si="3"/>
        <v>0.1415929203539823</v>
      </c>
      <c r="J12" s="20">
        <f t="shared" si="4"/>
        <v>0.13533151680290645</v>
      </c>
      <c r="K12" s="19">
        <v>366</v>
      </c>
      <c r="L12" s="19">
        <v>386</v>
      </c>
      <c r="M12" s="19">
        <f t="shared" si="5"/>
        <v>752</v>
      </c>
      <c r="N12" s="20">
        <f t="shared" si="6"/>
        <v>0.6828358208955224</v>
      </c>
      <c r="O12" s="20">
        <f t="shared" si="7"/>
        <v>0.6831858407079646</v>
      </c>
      <c r="P12" s="20">
        <f t="shared" si="8"/>
        <v>0.6830154405086285</v>
      </c>
      <c r="Q12" s="19">
        <v>101</v>
      </c>
      <c r="R12" s="19">
        <v>99</v>
      </c>
      <c r="S12" s="19">
        <f t="shared" si="9"/>
        <v>200</v>
      </c>
      <c r="T12" s="20">
        <f t="shared" si="10"/>
        <v>0.1884328358208955</v>
      </c>
      <c r="U12" s="20">
        <f t="shared" si="11"/>
        <v>0.1752212389380531</v>
      </c>
      <c r="V12" s="20">
        <f t="shared" si="12"/>
        <v>0.18165304268846502</v>
      </c>
    </row>
    <row r="13" spans="1:22" s="10" customFormat="1" ht="30.75" customHeight="1">
      <c r="A13" s="17" t="s">
        <v>17</v>
      </c>
      <c r="B13" s="18">
        <f t="shared" si="13"/>
        <v>702</v>
      </c>
      <c r="C13" s="18">
        <f t="shared" si="14"/>
        <v>640</v>
      </c>
      <c r="D13" s="19">
        <f t="shared" si="0"/>
        <v>1342</v>
      </c>
      <c r="E13" s="19">
        <v>120</v>
      </c>
      <c r="F13" s="19">
        <v>96</v>
      </c>
      <c r="G13" s="19">
        <v>216</v>
      </c>
      <c r="H13" s="20">
        <f t="shared" si="2"/>
        <v>0.17094017094017094</v>
      </c>
      <c r="I13" s="20">
        <f t="shared" si="3"/>
        <v>0.15</v>
      </c>
      <c r="J13" s="20">
        <f t="shared" si="4"/>
        <v>0.16095380029806258</v>
      </c>
      <c r="K13" s="19">
        <v>489</v>
      </c>
      <c r="L13" s="19">
        <v>454</v>
      </c>
      <c r="M13" s="19">
        <f t="shared" si="5"/>
        <v>943</v>
      </c>
      <c r="N13" s="20">
        <f t="shared" si="6"/>
        <v>0.6965811965811965</v>
      </c>
      <c r="O13" s="20">
        <f t="shared" si="7"/>
        <v>0.709375</v>
      </c>
      <c r="P13" s="20">
        <f t="shared" si="8"/>
        <v>0.702682563338301</v>
      </c>
      <c r="Q13" s="19">
        <v>93</v>
      </c>
      <c r="R13" s="19">
        <v>90</v>
      </c>
      <c r="S13" s="19">
        <f t="shared" si="9"/>
        <v>183</v>
      </c>
      <c r="T13" s="20">
        <f t="shared" si="10"/>
        <v>0.13247863247863248</v>
      </c>
      <c r="U13" s="20">
        <f t="shared" si="11"/>
        <v>0.140625</v>
      </c>
      <c r="V13" s="20">
        <f t="shared" si="12"/>
        <v>0.13636363636363635</v>
      </c>
    </row>
    <row r="14" spans="1:22" s="10" customFormat="1" ht="30.75" customHeight="1">
      <c r="A14" s="17" t="s">
        <v>18</v>
      </c>
      <c r="B14" s="18">
        <f t="shared" si="13"/>
        <v>993</v>
      </c>
      <c r="C14" s="18">
        <f t="shared" si="14"/>
        <v>920</v>
      </c>
      <c r="D14" s="19">
        <f t="shared" si="0"/>
        <v>1913</v>
      </c>
      <c r="E14" s="19">
        <v>157</v>
      </c>
      <c r="F14" s="19">
        <v>150</v>
      </c>
      <c r="G14" s="19">
        <v>307</v>
      </c>
      <c r="H14" s="20">
        <f t="shared" si="2"/>
        <v>0.1581067472306143</v>
      </c>
      <c r="I14" s="20">
        <f t="shared" si="3"/>
        <v>0.16304347826086957</v>
      </c>
      <c r="J14" s="20">
        <f t="shared" si="4"/>
        <v>0.16048092002090958</v>
      </c>
      <c r="K14" s="19">
        <v>710</v>
      </c>
      <c r="L14" s="19">
        <v>636</v>
      </c>
      <c r="M14" s="19">
        <f t="shared" si="5"/>
        <v>1346</v>
      </c>
      <c r="N14" s="20">
        <f t="shared" si="6"/>
        <v>0.7150050352467271</v>
      </c>
      <c r="O14" s="20">
        <f t="shared" si="7"/>
        <v>0.691304347826087</v>
      </c>
      <c r="P14" s="20">
        <f t="shared" si="8"/>
        <v>0.7036069001568217</v>
      </c>
      <c r="Q14" s="19">
        <v>126</v>
      </c>
      <c r="R14" s="19">
        <v>134</v>
      </c>
      <c r="S14" s="19">
        <f t="shared" si="9"/>
        <v>260</v>
      </c>
      <c r="T14" s="20">
        <f t="shared" si="10"/>
        <v>0.1268882175226586</v>
      </c>
      <c r="U14" s="20">
        <f t="shared" si="11"/>
        <v>0.14565217391304347</v>
      </c>
      <c r="V14" s="20">
        <f t="shared" si="12"/>
        <v>0.1359121798222687</v>
      </c>
    </row>
    <row r="15" spans="1:22" s="10" customFormat="1" ht="30.75" customHeight="1">
      <c r="A15" s="21" t="s">
        <v>19</v>
      </c>
      <c r="B15" s="22">
        <f t="shared" si="13"/>
        <v>685</v>
      </c>
      <c r="C15" s="22">
        <f t="shared" si="14"/>
        <v>704</v>
      </c>
      <c r="D15" s="23">
        <f t="shared" si="0"/>
        <v>1389</v>
      </c>
      <c r="E15" s="23">
        <v>119</v>
      </c>
      <c r="F15" s="23">
        <v>124</v>
      </c>
      <c r="G15" s="23">
        <v>243</v>
      </c>
      <c r="H15" s="24">
        <f t="shared" si="2"/>
        <v>0.17372262773722627</v>
      </c>
      <c r="I15" s="24">
        <f t="shared" si="3"/>
        <v>0.17613636363636365</v>
      </c>
      <c r="J15" s="24">
        <f t="shared" si="4"/>
        <v>0.17494600431965443</v>
      </c>
      <c r="K15" s="23">
        <v>463</v>
      </c>
      <c r="L15" s="23">
        <v>468</v>
      </c>
      <c r="M15" s="23">
        <f t="shared" si="5"/>
        <v>931</v>
      </c>
      <c r="N15" s="24">
        <f t="shared" si="6"/>
        <v>0.6759124087591241</v>
      </c>
      <c r="O15" s="24">
        <f t="shared" si="7"/>
        <v>0.6647727272727273</v>
      </c>
      <c r="P15" s="24">
        <f t="shared" si="8"/>
        <v>0.6702663786897048</v>
      </c>
      <c r="Q15" s="23">
        <v>103</v>
      </c>
      <c r="R15" s="23">
        <v>112</v>
      </c>
      <c r="S15" s="23">
        <f t="shared" si="9"/>
        <v>215</v>
      </c>
      <c r="T15" s="24">
        <f t="shared" si="10"/>
        <v>0.15036496350364964</v>
      </c>
      <c r="U15" s="24">
        <f t="shared" si="11"/>
        <v>0.1590909090909091</v>
      </c>
      <c r="V15" s="24">
        <f t="shared" si="12"/>
        <v>0.15478761699064075</v>
      </c>
    </row>
    <row r="16" spans="1:22" s="10" customFormat="1" ht="30.75" customHeight="1">
      <c r="A16" s="25" t="s">
        <v>100</v>
      </c>
      <c r="B16" s="26">
        <f>B6+B7+B8+B9+B10+B11+B12+B13+B14+B15</f>
        <v>4582</v>
      </c>
      <c r="C16" s="26">
        <f>C6+C7+C8+C9+C10+C11+C12+C13+C14+C15</f>
        <v>4428</v>
      </c>
      <c r="D16" s="27">
        <f t="shared" si="0"/>
        <v>9010</v>
      </c>
      <c r="E16" s="26">
        <f>E6+E7+E8+E9+E10+E11+E12+E13+E14+E15</f>
        <v>729</v>
      </c>
      <c r="F16" s="26">
        <f>F6+F7+F8+F9+F10+F11+F12+F13+F14+F15</f>
        <v>668</v>
      </c>
      <c r="G16" s="27">
        <f t="shared" si="1"/>
        <v>1397</v>
      </c>
      <c r="H16" s="28">
        <f t="shared" si="2"/>
        <v>0.15910082933216935</v>
      </c>
      <c r="I16" s="28">
        <f t="shared" si="3"/>
        <v>0.15085817524841916</v>
      </c>
      <c r="J16" s="28">
        <f t="shared" si="4"/>
        <v>0.15504994450610432</v>
      </c>
      <c r="K16" s="26">
        <f>K6+K7+K8+K9+K10+K11+K12+K13+K14+K15</f>
        <v>3131</v>
      </c>
      <c r="L16" s="26">
        <f>L6+L7+L8+L9+L10+L11+L12+L13+L14+L15</f>
        <v>3019</v>
      </c>
      <c r="M16" s="27">
        <f t="shared" si="5"/>
        <v>6150</v>
      </c>
      <c r="N16" s="28">
        <f t="shared" si="6"/>
        <v>0.6833260584897425</v>
      </c>
      <c r="O16" s="28">
        <f t="shared" si="7"/>
        <v>0.6817976513098465</v>
      </c>
      <c r="P16" s="28">
        <f t="shared" si="8"/>
        <v>0.6825749167591565</v>
      </c>
      <c r="Q16" s="26">
        <f>Q6+Q7+Q8+Q9+Q10+Q11+Q12+Q13+Q14+Q15</f>
        <v>722</v>
      </c>
      <c r="R16" s="26">
        <f>R6+R7+R8+R9+R10+R11+R12+R13+R14+R15</f>
        <v>741</v>
      </c>
      <c r="S16" s="27">
        <f t="shared" si="9"/>
        <v>1463</v>
      </c>
      <c r="T16" s="28">
        <f t="shared" si="10"/>
        <v>0.15757311217808817</v>
      </c>
      <c r="U16" s="28">
        <f t="shared" si="11"/>
        <v>0.1673441734417344</v>
      </c>
      <c r="V16" s="28">
        <f t="shared" si="12"/>
        <v>0.1623751387347392</v>
      </c>
    </row>
    <row r="17" spans="1:22" s="10" customFormat="1" ht="30.75" customHeight="1">
      <c r="A17" s="29" t="s">
        <v>20</v>
      </c>
      <c r="B17" s="30">
        <f aca="true" t="shared" si="15" ref="B17:C21">E17+K17+Q17</f>
        <v>806</v>
      </c>
      <c r="C17" s="30">
        <f t="shared" si="15"/>
        <v>878</v>
      </c>
      <c r="D17" s="31">
        <f t="shared" si="0"/>
        <v>1684</v>
      </c>
      <c r="E17" s="32">
        <v>85</v>
      </c>
      <c r="F17" s="32">
        <v>80</v>
      </c>
      <c r="G17" s="31">
        <f t="shared" si="1"/>
        <v>165</v>
      </c>
      <c r="H17" s="33">
        <f t="shared" si="2"/>
        <v>0.1054590570719603</v>
      </c>
      <c r="I17" s="33">
        <f t="shared" si="3"/>
        <v>0.09111617312072894</v>
      </c>
      <c r="J17" s="33">
        <f t="shared" si="4"/>
        <v>0.09798099762470308</v>
      </c>
      <c r="K17" s="32">
        <v>433</v>
      </c>
      <c r="L17" s="32">
        <v>460</v>
      </c>
      <c r="M17" s="31">
        <f t="shared" si="5"/>
        <v>893</v>
      </c>
      <c r="N17" s="33">
        <f t="shared" si="6"/>
        <v>0.5372208436724566</v>
      </c>
      <c r="O17" s="33">
        <f t="shared" si="7"/>
        <v>0.5239179954441914</v>
      </c>
      <c r="P17" s="33">
        <f t="shared" si="8"/>
        <v>0.5302850356294537</v>
      </c>
      <c r="Q17" s="32">
        <v>288</v>
      </c>
      <c r="R17" s="32">
        <v>338</v>
      </c>
      <c r="S17" s="31">
        <f t="shared" si="9"/>
        <v>626</v>
      </c>
      <c r="T17" s="33">
        <f t="shared" si="10"/>
        <v>0.3573200992555831</v>
      </c>
      <c r="U17" s="33">
        <f t="shared" si="11"/>
        <v>0.38496583143507973</v>
      </c>
      <c r="V17" s="33">
        <f t="shared" si="12"/>
        <v>0.37173396674584325</v>
      </c>
    </row>
    <row r="18" spans="1:22" s="10" customFormat="1" ht="30.75" customHeight="1">
      <c r="A18" s="17" t="s">
        <v>21</v>
      </c>
      <c r="B18" s="18">
        <f t="shared" si="15"/>
        <v>583</v>
      </c>
      <c r="C18" s="18">
        <f t="shared" si="15"/>
        <v>613</v>
      </c>
      <c r="D18" s="19">
        <f t="shared" si="0"/>
        <v>1196</v>
      </c>
      <c r="E18" s="19">
        <v>68</v>
      </c>
      <c r="F18" s="19">
        <v>59</v>
      </c>
      <c r="G18" s="19">
        <f t="shared" si="1"/>
        <v>127</v>
      </c>
      <c r="H18" s="20">
        <f t="shared" si="2"/>
        <v>0.11663807890222985</v>
      </c>
      <c r="I18" s="20">
        <f t="shared" si="3"/>
        <v>0.09624796084828711</v>
      </c>
      <c r="J18" s="20">
        <f t="shared" si="4"/>
        <v>0.10618729096989966</v>
      </c>
      <c r="K18" s="19">
        <v>322</v>
      </c>
      <c r="L18" s="19">
        <v>322</v>
      </c>
      <c r="M18" s="19">
        <f t="shared" si="5"/>
        <v>644</v>
      </c>
      <c r="N18" s="20">
        <f t="shared" si="6"/>
        <v>0.5523156089193825</v>
      </c>
      <c r="O18" s="20">
        <f t="shared" si="7"/>
        <v>0.5252854812398042</v>
      </c>
      <c r="P18" s="20">
        <f t="shared" si="8"/>
        <v>0.5384615384615384</v>
      </c>
      <c r="Q18" s="19">
        <v>193</v>
      </c>
      <c r="R18" s="19">
        <v>232</v>
      </c>
      <c r="S18" s="19">
        <f t="shared" si="9"/>
        <v>425</v>
      </c>
      <c r="T18" s="20">
        <f t="shared" si="10"/>
        <v>0.33104631217838765</v>
      </c>
      <c r="U18" s="20">
        <f t="shared" si="11"/>
        <v>0.37846655791190864</v>
      </c>
      <c r="V18" s="20">
        <f t="shared" si="12"/>
        <v>0.35535117056856186</v>
      </c>
    </row>
    <row r="19" spans="1:22" s="10" customFormat="1" ht="30.75" customHeight="1">
      <c r="A19" s="17" t="s">
        <v>22</v>
      </c>
      <c r="B19" s="18">
        <f t="shared" si="15"/>
        <v>504</v>
      </c>
      <c r="C19" s="18">
        <f t="shared" si="15"/>
        <v>504</v>
      </c>
      <c r="D19" s="19">
        <f t="shared" si="0"/>
        <v>1008</v>
      </c>
      <c r="E19" s="19">
        <v>63</v>
      </c>
      <c r="F19" s="19">
        <v>51</v>
      </c>
      <c r="G19" s="19">
        <f t="shared" si="1"/>
        <v>114</v>
      </c>
      <c r="H19" s="20">
        <f t="shared" si="2"/>
        <v>0.125</v>
      </c>
      <c r="I19" s="20">
        <f t="shared" si="3"/>
        <v>0.10119047619047619</v>
      </c>
      <c r="J19" s="20">
        <f t="shared" si="4"/>
        <v>0.1130952380952381</v>
      </c>
      <c r="K19" s="19">
        <v>272</v>
      </c>
      <c r="L19" s="19">
        <v>273</v>
      </c>
      <c r="M19" s="19">
        <f t="shared" si="5"/>
        <v>545</v>
      </c>
      <c r="N19" s="20">
        <f t="shared" si="6"/>
        <v>0.5396825396825397</v>
      </c>
      <c r="O19" s="20">
        <f t="shared" si="7"/>
        <v>0.5416666666666666</v>
      </c>
      <c r="P19" s="20">
        <f t="shared" si="8"/>
        <v>0.5406746031746031</v>
      </c>
      <c r="Q19" s="19">
        <v>169</v>
      </c>
      <c r="R19" s="19">
        <v>180</v>
      </c>
      <c r="S19" s="19">
        <f t="shared" si="9"/>
        <v>349</v>
      </c>
      <c r="T19" s="20">
        <f t="shared" si="10"/>
        <v>0.3353174603174603</v>
      </c>
      <c r="U19" s="20">
        <f t="shared" si="11"/>
        <v>0.35714285714285715</v>
      </c>
      <c r="V19" s="20">
        <f t="shared" si="12"/>
        <v>0.3462301587301587</v>
      </c>
    </row>
    <row r="20" spans="1:22" s="10" customFormat="1" ht="30.75" customHeight="1">
      <c r="A20" s="17" t="s">
        <v>23</v>
      </c>
      <c r="B20" s="18">
        <f t="shared" si="15"/>
        <v>486</v>
      </c>
      <c r="C20" s="18">
        <f t="shared" si="15"/>
        <v>495</v>
      </c>
      <c r="D20" s="19">
        <f t="shared" si="0"/>
        <v>981</v>
      </c>
      <c r="E20" s="19">
        <v>45</v>
      </c>
      <c r="F20" s="19">
        <v>49</v>
      </c>
      <c r="G20" s="19">
        <f t="shared" si="1"/>
        <v>94</v>
      </c>
      <c r="H20" s="20">
        <f t="shared" si="2"/>
        <v>0.09259259259259259</v>
      </c>
      <c r="I20" s="20">
        <f t="shared" si="3"/>
        <v>0.09898989898989899</v>
      </c>
      <c r="J20" s="20">
        <f t="shared" si="4"/>
        <v>0.09582059123343527</v>
      </c>
      <c r="K20" s="19">
        <v>265</v>
      </c>
      <c r="L20" s="19">
        <v>264</v>
      </c>
      <c r="M20" s="19">
        <f t="shared" si="5"/>
        <v>529</v>
      </c>
      <c r="N20" s="20">
        <f t="shared" si="6"/>
        <v>0.5452674897119342</v>
      </c>
      <c r="O20" s="20">
        <f t="shared" si="7"/>
        <v>0.5333333333333333</v>
      </c>
      <c r="P20" s="20">
        <f t="shared" si="8"/>
        <v>0.5392456676860347</v>
      </c>
      <c r="Q20" s="19">
        <v>176</v>
      </c>
      <c r="R20" s="19">
        <v>182</v>
      </c>
      <c r="S20" s="19">
        <f t="shared" si="9"/>
        <v>358</v>
      </c>
      <c r="T20" s="20">
        <f t="shared" si="10"/>
        <v>0.36213991769547327</v>
      </c>
      <c r="U20" s="20">
        <f t="shared" si="11"/>
        <v>0.36767676767676766</v>
      </c>
      <c r="V20" s="20">
        <f t="shared" si="12"/>
        <v>0.36493374108053006</v>
      </c>
    </row>
    <row r="21" spans="1:22" s="10" customFormat="1" ht="30.75" customHeight="1">
      <c r="A21" s="34" t="s">
        <v>24</v>
      </c>
      <c r="B21" s="26">
        <f t="shared" si="15"/>
        <v>612</v>
      </c>
      <c r="C21" s="26">
        <f t="shared" si="15"/>
        <v>662</v>
      </c>
      <c r="D21" s="27">
        <f t="shared" si="0"/>
        <v>1274</v>
      </c>
      <c r="E21" s="27">
        <v>48</v>
      </c>
      <c r="F21" s="27">
        <v>51</v>
      </c>
      <c r="G21" s="27">
        <f t="shared" si="1"/>
        <v>99</v>
      </c>
      <c r="H21" s="35">
        <f t="shared" si="2"/>
        <v>0.0784313725490196</v>
      </c>
      <c r="I21" s="35">
        <f t="shared" si="3"/>
        <v>0.0770392749244713</v>
      </c>
      <c r="J21" s="35">
        <f t="shared" si="4"/>
        <v>0.07770800627943485</v>
      </c>
      <c r="K21" s="27">
        <v>315</v>
      </c>
      <c r="L21" s="27">
        <v>343</v>
      </c>
      <c r="M21" s="27">
        <f t="shared" si="5"/>
        <v>658</v>
      </c>
      <c r="N21" s="35">
        <f t="shared" si="6"/>
        <v>0.5147058823529411</v>
      </c>
      <c r="O21" s="35">
        <f t="shared" si="7"/>
        <v>0.5181268882175226</v>
      </c>
      <c r="P21" s="35">
        <f t="shared" si="8"/>
        <v>0.5164835164835165</v>
      </c>
      <c r="Q21" s="27">
        <v>249</v>
      </c>
      <c r="R21" s="27">
        <v>268</v>
      </c>
      <c r="S21" s="27">
        <f t="shared" si="9"/>
        <v>517</v>
      </c>
      <c r="T21" s="35">
        <f t="shared" si="10"/>
        <v>0.4068627450980392</v>
      </c>
      <c r="U21" s="35">
        <f t="shared" si="11"/>
        <v>0.40483383685800606</v>
      </c>
      <c r="V21" s="35">
        <f t="shared" si="12"/>
        <v>0.40580847723704866</v>
      </c>
    </row>
    <row r="22" spans="1:22" s="10" customFormat="1" ht="30.75" customHeight="1">
      <c r="A22" s="36" t="s">
        <v>101</v>
      </c>
      <c r="B22" s="37">
        <f>B17+B18+B19+B20+B21</f>
        <v>2991</v>
      </c>
      <c r="C22" s="37">
        <f>C17+C18+C19+C20+C21</f>
        <v>3152</v>
      </c>
      <c r="D22" s="27">
        <f t="shared" si="0"/>
        <v>6143</v>
      </c>
      <c r="E22" s="37">
        <f>E17+E18+E19+E20+E21</f>
        <v>309</v>
      </c>
      <c r="F22" s="37">
        <f>F17+F18+F19+F20+F21</f>
        <v>290</v>
      </c>
      <c r="G22" s="27">
        <f t="shared" si="1"/>
        <v>599</v>
      </c>
      <c r="H22" s="28">
        <f t="shared" si="2"/>
        <v>0.10330992978936811</v>
      </c>
      <c r="I22" s="28">
        <f t="shared" si="3"/>
        <v>0.09200507614213198</v>
      </c>
      <c r="J22" s="28">
        <f t="shared" si="4"/>
        <v>0.0975093602474361</v>
      </c>
      <c r="K22" s="37">
        <f>K17+K18+K19+K20+K21</f>
        <v>1607</v>
      </c>
      <c r="L22" s="37">
        <f>L17+L18+L19+L20+L21</f>
        <v>1662</v>
      </c>
      <c r="M22" s="27">
        <f t="shared" si="5"/>
        <v>3269</v>
      </c>
      <c r="N22" s="28">
        <f t="shared" si="6"/>
        <v>0.5372785021731862</v>
      </c>
      <c r="O22" s="28">
        <f t="shared" si="7"/>
        <v>0.5272842639593909</v>
      </c>
      <c r="P22" s="28">
        <f t="shared" si="8"/>
        <v>0.5321504151066254</v>
      </c>
      <c r="Q22" s="37">
        <f>Q17+Q18+Q19+Q20+Q21</f>
        <v>1075</v>
      </c>
      <c r="R22" s="37">
        <f>R17+R18+R19+R20+R21</f>
        <v>1200</v>
      </c>
      <c r="S22" s="27">
        <f t="shared" si="9"/>
        <v>2275</v>
      </c>
      <c r="T22" s="28">
        <f t="shared" si="10"/>
        <v>0.3594115680374457</v>
      </c>
      <c r="U22" s="28">
        <f t="shared" si="11"/>
        <v>0.38071065989847713</v>
      </c>
      <c r="V22" s="28">
        <f t="shared" si="12"/>
        <v>0.37034022464593847</v>
      </c>
    </row>
    <row r="23" spans="1:22" s="10" customFormat="1" ht="30.75" customHeight="1">
      <c r="A23" s="29" t="s">
        <v>25</v>
      </c>
      <c r="B23" s="30">
        <f aca="true" t="shared" si="16" ref="B23:C28">E23+K23+Q23</f>
        <v>66</v>
      </c>
      <c r="C23" s="30">
        <f t="shared" si="16"/>
        <v>63</v>
      </c>
      <c r="D23" s="31">
        <f t="shared" si="0"/>
        <v>129</v>
      </c>
      <c r="E23" s="32">
        <v>6</v>
      </c>
      <c r="F23" s="32">
        <v>8</v>
      </c>
      <c r="G23" s="31">
        <f t="shared" si="1"/>
        <v>14</v>
      </c>
      <c r="H23" s="33">
        <f t="shared" si="2"/>
        <v>0.09090909090909091</v>
      </c>
      <c r="I23" s="33">
        <f t="shared" si="3"/>
        <v>0.12698412698412698</v>
      </c>
      <c r="J23" s="33">
        <f t="shared" si="4"/>
        <v>0.10852713178294573</v>
      </c>
      <c r="K23" s="32">
        <v>44</v>
      </c>
      <c r="L23" s="32">
        <v>37</v>
      </c>
      <c r="M23" s="31">
        <f t="shared" si="5"/>
        <v>81</v>
      </c>
      <c r="N23" s="33">
        <f t="shared" si="6"/>
        <v>0.6666666666666666</v>
      </c>
      <c r="O23" s="33">
        <f t="shared" si="7"/>
        <v>0.5873015873015873</v>
      </c>
      <c r="P23" s="33">
        <f t="shared" si="8"/>
        <v>0.627906976744186</v>
      </c>
      <c r="Q23" s="32">
        <v>16</v>
      </c>
      <c r="R23" s="32">
        <v>18</v>
      </c>
      <c r="S23" s="31">
        <f t="shared" si="9"/>
        <v>34</v>
      </c>
      <c r="T23" s="33">
        <f t="shared" si="10"/>
        <v>0.24242424242424243</v>
      </c>
      <c r="U23" s="33">
        <f t="shared" si="11"/>
        <v>0.2857142857142857</v>
      </c>
      <c r="V23" s="33">
        <f t="shared" si="12"/>
        <v>0.26356589147286824</v>
      </c>
    </row>
    <row r="24" spans="1:22" s="10" customFormat="1" ht="30.75" customHeight="1">
      <c r="A24" s="17" t="s">
        <v>26</v>
      </c>
      <c r="B24" s="18">
        <f t="shared" si="16"/>
        <v>941</v>
      </c>
      <c r="C24" s="18">
        <f t="shared" si="16"/>
        <v>913</v>
      </c>
      <c r="D24" s="19">
        <f t="shared" si="0"/>
        <v>1854</v>
      </c>
      <c r="E24" s="19">
        <v>145</v>
      </c>
      <c r="F24" s="19">
        <v>166</v>
      </c>
      <c r="G24" s="19">
        <f t="shared" si="1"/>
        <v>311</v>
      </c>
      <c r="H24" s="20">
        <f t="shared" si="2"/>
        <v>0.15409139213602552</v>
      </c>
      <c r="I24" s="20">
        <f t="shared" si="3"/>
        <v>0.18181818181818182</v>
      </c>
      <c r="J24" s="20">
        <f t="shared" si="4"/>
        <v>0.16774541531823084</v>
      </c>
      <c r="K24" s="19">
        <v>647</v>
      </c>
      <c r="L24" s="19">
        <v>572</v>
      </c>
      <c r="M24" s="19">
        <f t="shared" si="5"/>
        <v>1219</v>
      </c>
      <c r="N24" s="20">
        <f t="shared" si="6"/>
        <v>0.6875664187035069</v>
      </c>
      <c r="O24" s="20">
        <f t="shared" si="7"/>
        <v>0.6265060240963856</v>
      </c>
      <c r="P24" s="20">
        <f t="shared" si="8"/>
        <v>0.6574973031283711</v>
      </c>
      <c r="Q24" s="19">
        <v>149</v>
      </c>
      <c r="R24" s="19">
        <v>175</v>
      </c>
      <c r="S24" s="19">
        <f t="shared" si="9"/>
        <v>324</v>
      </c>
      <c r="T24" s="20">
        <f t="shared" si="10"/>
        <v>0.15834218916046758</v>
      </c>
      <c r="U24" s="20">
        <f t="shared" si="11"/>
        <v>0.19167579408543264</v>
      </c>
      <c r="V24" s="20">
        <f t="shared" si="12"/>
        <v>0.17475728155339806</v>
      </c>
    </row>
    <row r="25" spans="1:22" s="10" customFormat="1" ht="30.75" customHeight="1">
      <c r="A25" s="17" t="s">
        <v>27</v>
      </c>
      <c r="B25" s="18">
        <f t="shared" si="16"/>
        <v>1251</v>
      </c>
      <c r="C25" s="18">
        <f t="shared" si="16"/>
        <v>1090</v>
      </c>
      <c r="D25" s="19">
        <f t="shared" si="0"/>
        <v>2341</v>
      </c>
      <c r="E25" s="19">
        <v>136</v>
      </c>
      <c r="F25" s="19">
        <v>123</v>
      </c>
      <c r="G25" s="19">
        <f t="shared" si="1"/>
        <v>259</v>
      </c>
      <c r="H25" s="20">
        <f t="shared" si="2"/>
        <v>0.10871302957633892</v>
      </c>
      <c r="I25" s="20">
        <f t="shared" si="3"/>
        <v>0.11284403669724771</v>
      </c>
      <c r="J25" s="20">
        <f t="shared" si="4"/>
        <v>0.11063648013669372</v>
      </c>
      <c r="K25" s="19">
        <v>899</v>
      </c>
      <c r="L25" s="19">
        <v>728</v>
      </c>
      <c r="M25" s="19">
        <f t="shared" si="5"/>
        <v>1627</v>
      </c>
      <c r="N25" s="20">
        <f t="shared" si="6"/>
        <v>0.718625099920064</v>
      </c>
      <c r="O25" s="20">
        <f t="shared" si="7"/>
        <v>0.6678899082568808</v>
      </c>
      <c r="P25" s="20">
        <f t="shared" si="8"/>
        <v>0.6950021358393849</v>
      </c>
      <c r="Q25" s="19">
        <v>216</v>
      </c>
      <c r="R25" s="19">
        <v>239</v>
      </c>
      <c r="S25" s="19">
        <f t="shared" si="9"/>
        <v>455</v>
      </c>
      <c r="T25" s="20">
        <f t="shared" si="10"/>
        <v>0.17266187050359713</v>
      </c>
      <c r="U25" s="20">
        <f t="shared" si="11"/>
        <v>0.21926605504587157</v>
      </c>
      <c r="V25" s="20">
        <f t="shared" si="12"/>
        <v>0.1943613840239214</v>
      </c>
    </row>
    <row r="26" spans="1:22" s="10" customFormat="1" ht="30.75" customHeight="1">
      <c r="A26" s="17" t="s">
        <v>28</v>
      </c>
      <c r="B26" s="18">
        <f t="shared" si="16"/>
        <v>1343</v>
      </c>
      <c r="C26" s="18">
        <f t="shared" si="16"/>
        <v>1255</v>
      </c>
      <c r="D26" s="19">
        <f t="shared" si="0"/>
        <v>2598</v>
      </c>
      <c r="E26" s="19">
        <v>165</v>
      </c>
      <c r="F26" s="19">
        <v>185</v>
      </c>
      <c r="G26" s="19">
        <f t="shared" si="1"/>
        <v>350</v>
      </c>
      <c r="H26" s="20">
        <f t="shared" si="2"/>
        <v>0.12285927029039465</v>
      </c>
      <c r="I26" s="20">
        <f t="shared" si="3"/>
        <v>0.14741035856573706</v>
      </c>
      <c r="J26" s="20">
        <f t="shared" si="4"/>
        <v>0.13471901462663588</v>
      </c>
      <c r="K26" s="19">
        <v>936</v>
      </c>
      <c r="L26" s="19">
        <v>817</v>
      </c>
      <c r="M26" s="19">
        <f t="shared" si="5"/>
        <v>1753</v>
      </c>
      <c r="N26" s="20">
        <f t="shared" si="6"/>
        <v>0.6969471332836932</v>
      </c>
      <c r="O26" s="20">
        <f t="shared" si="7"/>
        <v>0.650996015936255</v>
      </c>
      <c r="P26" s="20">
        <f t="shared" si="8"/>
        <v>0.6747498075442648</v>
      </c>
      <c r="Q26" s="19">
        <v>242</v>
      </c>
      <c r="R26" s="19">
        <v>253</v>
      </c>
      <c r="S26" s="19">
        <f t="shared" si="9"/>
        <v>495</v>
      </c>
      <c r="T26" s="20">
        <f t="shared" si="10"/>
        <v>0.18019359642591215</v>
      </c>
      <c r="U26" s="20">
        <f t="shared" si="11"/>
        <v>0.20159362549800797</v>
      </c>
      <c r="V26" s="20">
        <f t="shared" si="12"/>
        <v>0.1905311778290993</v>
      </c>
    </row>
    <row r="27" spans="1:22" s="10" customFormat="1" ht="30.75" customHeight="1">
      <c r="A27" s="17" t="s">
        <v>29</v>
      </c>
      <c r="B27" s="18">
        <f t="shared" si="16"/>
        <v>906</v>
      </c>
      <c r="C27" s="18">
        <f t="shared" si="16"/>
        <v>708</v>
      </c>
      <c r="D27" s="19">
        <f t="shared" si="0"/>
        <v>1614</v>
      </c>
      <c r="E27" s="19">
        <v>63</v>
      </c>
      <c r="F27" s="19">
        <v>58</v>
      </c>
      <c r="G27" s="19">
        <f t="shared" si="1"/>
        <v>121</v>
      </c>
      <c r="H27" s="20">
        <f t="shared" si="2"/>
        <v>0.0695364238410596</v>
      </c>
      <c r="I27" s="20">
        <f t="shared" si="3"/>
        <v>0.08192090395480225</v>
      </c>
      <c r="J27" s="20">
        <f t="shared" si="4"/>
        <v>0.07496902106567534</v>
      </c>
      <c r="K27" s="19">
        <v>706</v>
      </c>
      <c r="L27" s="19">
        <v>494</v>
      </c>
      <c r="M27" s="19">
        <f t="shared" si="5"/>
        <v>1200</v>
      </c>
      <c r="N27" s="20">
        <f t="shared" si="6"/>
        <v>0.7792494481236203</v>
      </c>
      <c r="O27" s="20">
        <f t="shared" si="7"/>
        <v>0.6977401129943502</v>
      </c>
      <c r="P27" s="20">
        <f t="shared" si="8"/>
        <v>0.7434944237918215</v>
      </c>
      <c r="Q27" s="19">
        <v>137</v>
      </c>
      <c r="R27" s="19">
        <v>156</v>
      </c>
      <c r="S27" s="19">
        <f t="shared" si="9"/>
        <v>293</v>
      </c>
      <c r="T27" s="20">
        <f t="shared" si="10"/>
        <v>0.15121412803532008</v>
      </c>
      <c r="U27" s="20">
        <f t="shared" si="11"/>
        <v>0.22033898305084745</v>
      </c>
      <c r="V27" s="20">
        <f t="shared" si="12"/>
        <v>0.1815365551425031</v>
      </c>
    </row>
    <row r="28" spans="1:22" s="10" customFormat="1" ht="30.75" customHeight="1">
      <c r="A28" s="38" t="s">
        <v>30</v>
      </c>
      <c r="B28" s="39">
        <f t="shared" si="16"/>
        <v>175</v>
      </c>
      <c r="C28" s="39">
        <f t="shared" si="16"/>
        <v>163</v>
      </c>
      <c r="D28" s="40">
        <f t="shared" si="0"/>
        <v>338</v>
      </c>
      <c r="E28" s="40">
        <v>37</v>
      </c>
      <c r="F28" s="40">
        <v>32</v>
      </c>
      <c r="G28" s="40">
        <f t="shared" si="1"/>
        <v>69</v>
      </c>
      <c r="H28" s="41">
        <f t="shared" si="2"/>
        <v>0.21142857142857144</v>
      </c>
      <c r="I28" s="41">
        <f t="shared" si="3"/>
        <v>0.19631901840490798</v>
      </c>
      <c r="J28" s="41">
        <f t="shared" si="4"/>
        <v>0.20414201183431951</v>
      </c>
      <c r="K28" s="40">
        <v>113</v>
      </c>
      <c r="L28" s="40">
        <v>107</v>
      </c>
      <c r="M28" s="40">
        <f t="shared" si="5"/>
        <v>220</v>
      </c>
      <c r="N28" s="41">
        <f t="shared" si="6"/>
        <v>0.6457142857142857</v>
      </c>
      <c r="O28" s="41">
        <f t="shared" si="7"/>
        <v>0.656441717791411</v>
      </c>
      <c r="P28" s="41">
        <f t="shared" si="8"/>
        <v>0.650887573964497</v>
      </c>
      <c r="Q28" s="40">
        <v>25</v>
      </c>
      <c r="R28" s="40">
        <v>24</v>
      </c>
      <c r="S28" s="40">
        <f t="shared" si="9"/>
        <v>49</v>
      </c>
      <c r="T28" s="41">
        <f t="shared" si="10"/>
        <v>0.14285714285714285</v>
      </c>
      <c r="U28" s="41">
        <f t="shared" si="11"/>
        <v>0.147239263803681</v>
      </c>
      <c r="V28" s="41">
        <f t="shared" si="12"/>
        <v>0.14497041420118342</v>
      </c>
    </row>
    <row r="29" spans="1:22" s="10" customFormat="1" ht="30.75" customHeight="1">
      <c r="A29" s="25" t="s">
        <v>102</v>
      </c>
      <c r="B29" s="37">
        <f>B23+B24+B25+B26+B27+B28</f>
        <v>4682</v>
      </c>
      <c r="C29" s="37">
        <f>C23+C24+C25+C26+C27+C28</f>
        <v>4192</v>
      </c>
      <c r="D29" s="37">
        <f t="shared" si="0"/>
        <v>8874</v>
      </c>
      <c r="E29" s="37">
        <f>E23+E24+E25+E26+E27+E28</f>
        <v>552</v>
      </c>
      <c r="F29" s="37">
        <f>F23+F24+F25+F26+F27+F28</f>
        <v>572</v>
      </c>
      <c r="G29" s="37">
        <f t="shared" si="1"/>
        <v>1124</v>
      </c>
      <c r="H29" s="28">
        <f t="shared" si="2"/>
        <v>0.1178983340452798</v>
      </c>
      <c r="I29" s="28">
        <f t="shared" si="3"/>
        <v>0.1364503816793893</v>
      </c>
      <c r="J29" s="28">
        <f t="shared" si="4"/>
        <v>0.12666215911652018</v>
      </c>
      <c r="K29" s="37">
        <f>K23+K24+K25+K26+K27+K28</f>
        <v>3345</v>
      </c>
      <c r="L29" s="37">
        <f>L23+L24+L25+L26+L27+L28</f>
        <v>2755</v>
      </c>
      <c r="M29" s="37">
        <f t="shared" si="5"/>
        <v>6100</v>
      </c>
      <c r="N29" s="28">
        <f t="shared" si="6"/>
        <v>0.714438274241777</v>
      </c>
      <c r="O29" s="28">
        <f t="shared" si="7"/>
        <v>0.6572041984732825</v>
      </c>
      <c r="P29" s="28">
        <f t="shared" si="8"/>
        <v>0.6874013973405454</v>
      </c>
      <c r="Q29" s="37">
        <f>Q23+Q24+Q25+Q26+Q27+Q28</f>
        <v>785</v>
      </c>
      <c r="R29" s="37">
        <f>R23+R24+R25+R26+R27+R28</f>
        <v>865</v>
      </c>
      <c r="S29" s="37">
        <f t="shared" si="9"/>
        <v>1650</v>
      </c>
      <c r="T29" s="28">
        <f t="shared" si="10"/>
        <v>0.1676633917129432</v>
      </c>
      <c r="U29" s="28">
        <f t="shared" si="11"/>
        <v>0.20634541984732824</v>
      </c>
      <c r="V29" s="28">
        <f t="shared" si="12"/>
        <v>0.18593644354293443</v>
      </c>
    </row>
    <row r="30" spans="1:22" s="10" customFormat="1" ht="30.75" customHeight="1">
      <c r="A30" s="34" t="s">
        <v>31</v>
      </c>
      <c r="B30" s="26">
        <f aca="true" t="shared" si="17" ref="B30:C36">E30+K30+Q30</f>
        <v>962</v>
      </c>
      <c r="C30" s="26">
        <f t="shared" si="17"/>
        <v>1048</v>
      </c>
      <c r="D30" s="27">
        <f t="shared" si="0"/>
        <v>2010</v>
      </c>
      <c r="E30" s="27">
        <v>93</v>
      </c>
      <c r="F30" s="27">
        <v>78</v>
      </c>
      <c r="G30" s="27">
        <f t="shared" si="1"/>
        <v>171</v>
      </c>
      <c r="H30" s="35">
        <f t="shared" si="2"/>
        <v>0.09667359667359668</v>
      </c>
      <c r="I30" s="35">
        <f t="shared" si="3"/>
        <v>0.07442748091603053</v>
      </c>
      <c r="J30" s="35">
        <f t="shared" si="4"/>
        <v>0.08507462686567165</v>
      </c>
      <c r="K30" s="27">
        <v>565</v>
      </c>
      <c r="L30" s="27">
        <v>632</v>
      </c>
      <c r="M30" s="27">
        <f t="shared" si="5"/>
        <v>1197</v>
      </c>
      <c r="N30" s="35">
        <f t="shared" si="6"/>
        <v>0.5873180873180873</v>
      </c>
      <c r="O30" s="35">
        <f t="shared" si="7"/>
        <v>0.6030534351145038</v>
      </c>
      <c r="P30" s="35">
        <f t="shared" si="8"/>
        <v>0.5955223880597015</v>
      </c>
      <c r="Q30" s="27">
        <v>304</v>
      </c>
      <c r="R30" s="27">
        <v>338</v>
      </c>
      <c r="S30" s="27">
        <f t="shared" si="9"/>
        <v>642</v>
      </c>
      <c r="T30" s="35">
        <f t="shared" si="10"/>
        <v>0.316008316008316</v>
      </c>
      <c r="U30" s="35">
        <f t="shared" si="11"/>
        <v>0.32251908396946566</v>
      </c>
      <c r="V30" s="35">
        <f t="shared" si="12"/>
        <v>0.3194029850746269</v>
      </c>
    </row>
    <row r="31" spans="1:22" s="10" customFormat="1" ht="30.75" customHeight="1">
      <c r="A31" s="25" t="s">
        <v>32</v>
      </c>
      <c r="B31" s="26">
        <f t="shared" si="17"/>
        <v>3442</v>
      </c>
      <c r="C31" s="26">
        <f t="shared" si="17"/>
        <v>3494</v>
      </c>
      <c r="D31" s="27">
        <f t="shared" si="0"/>
        <v>6936</v>
      </c>
      <c r="E31" s="37">
        <v>615</v>
      </c>
      <c r="F31" s="37">
        <v>599</v>
      </c>
      <c r="G31" s="27">
        <f t="shared" si="1"/>
        <v>1214</v>
      </c>
      <c r="H31" s="28">
        <f t="shared" si="2"/>
        <v>0.17867518884369551</v>
      </c>
      <c r="I31" s="28">
        <f t="shared" si="3"/>
        <v>0.17143674871207784</v>
      </c>
      <c r="J31" s="28">
        <f t="shared" si="4"/>
        <v>0.17502883506343714</v>
      </c>
      <c r="K31" s="37">
        <v>2393</v>
      </c>
      <c r="L31" s="37">
        <v>2346</v>
      </c>
      <c r="M31" s="27">
        <f t="shared" si="5"/>
        <v>4739</v>
      </c>
      <c r="N31" s="28">
        <f t="shared" si="6"/>
        <v>0.6952353282975015</v>
      </c>
      <c r="O31" s="28">
        <f t="shared" si="7"/>
        <v>0.6714367487120778</v>
      </c>
      <c r="P31" s="28">
        <f t="shared" si="8"/>
        <v>0.683246828143022</v>
      </c>
      <c r="Q31" s="37">
        <v>434</v>
      </c>
      <c r="R31" s="37">
        <v>549</v>
      </c>
      <c r="S31" s="27">
        <f t="shared" si="9"/>
        <v>983</v>
      </c>
      <c r="T31" s="28">
        <f t="shared" si="10"/>
        <v>0.12608948285880303</v>
      </c>
      <c r="U31" s="28">
        <f t="shared" si="11"/>
        <v>0.15712650257584432</v>
      </c>
      <c r="V31" s="28">
        <f t="shared" si="12"/>
        <v>0.14172433679354093</v>
      </c>
    </row>
    <row r="32" spans="1:22" s="10" customFormat="1" ht="30.75" customHeight="1">
      <c r="A32" s="29" t="s">
        <v>33</v>
      </c>
      <c r="B32" s="30">
        <f t="shared" si="17"/>
        <v>352</v>
      </c>
      <c r="C32" s="30">
        <f t="shared" si="17"/>
        <v>307</v>
      </c>
      <c r="D32" s="31">
        <f t="shared" si="0"/>
        <v>659</v>
      </c>
      <c r="E32" s="32">
        <v>70</v>
      </c>
      <c r="F32" s="32">
        <v>48</v>
      </c>
      <c r="G32" s="31">
        <f t="shared" si="1"/>
        <v>118</v>
      </c>
      <c r="H32" s="33">
        <f t="shared" si="2"/>
        <v>0.19886363636363635</v>
      </c>
      <c r="I32" s="33">
        <f t="shared" si="3"/>
        <v>0.1563517915309446</v>
      </c>
      <c r="J32" s="33">
        <f t="shared" si="4"/>
        <v>0.17905918057663125</v>
      </c>
      <c r="K32" s="32">
        <v>258</v>
      </c>
      <c r="L32" s="32">
        <v>221</v>
      </c>
      <c r="M32" s="31">
        <f t="shared" si="5"/>
        <v>479</v>
      </c>
      <c r="N32" s="33">
        <f t="shared" si="6"/>
        <v>0.7329545454545454</v>
      </c>
      <c r="O32" s="33">
        <f t="shared" si="7"/>
        <v>0.7198697068403909</v>
      </c>
      <c r="P32" s="33">
        <f t="shared" si="8"/>
        <v>0.7268588770864947</v>
      </c>
      <c r="Q32" s="32">
        <v>24</v>
      </c>
      <c r="R32" s="32">
        <v>38</v>
      </c>
      <c r="S32" s="31">
        <f t="shared" si="9"/>
        <v>62</v>
      </c>
      <c r="T32" s="33">
        <f t="shared" si="10"/>
        <v>0.06818181818181818</v>
      </c>
      <c r="U32" s="33">
        <f t="shared" si="11"/>
        <v>0.1237785016286645</v>
      </c>
      <c r="V32" s="33">
        <f t="shared" si="12"/>
        <v>0.09408194233687406</v>
      </c>
    </row>
    <row r="33" spans="1:22" s="10" customFormat="1" ht="30.75" customHeight="1">
      <c r="A33" s="17" t="s">
        <v>34</v>
      </c>
      <c r="B33" s="18">
        <f t="shared" si="17"/>
        <v>769</v>
      </c>
      <c r="C33" s="18">
        <f t="shared" si="17"/>
        <v>736</v>
      </c>
      <c r="D33" s="19">
        <f t="shared" si="0"/>
        <v>1505</v>
      </c>
      <c r="E33" s="19">
        <v>101</v>
      </c>
      <c r="F33" s="19">
        <v>94</v>
      </c>
      <c r="G33" s="19">
        <f t="shared" si="1"/>
        <v>195</v>
      </c>
      <c r="H33" s="20">
        <f t="shared" si="2"/>
        <v>0.13133940182054615</v>
      </c>
      <c r="I33" s="20">
        <f t="shared" si="3"/>
        <v>0.12771739130434784</v>
      </c>
      <c r="J33" s="20">
        <f t="shared" si="4"/>
        <v>0.12956810631229235</v>
      </c>
      <c r="K33" s="19">
        <v>533</v>
      </c>
      <c r="L33" s="19">
        <v>480</v>
      </c>
      <c r="M33" s="19">
        <f t="shared" si="5"/>
        <v>1013</v>
      </c>
      <c r="N33" s="20">
        <f t="shared" si="6"/>
        <v>0.6931079323797139</v>
      </c>
      <c r="O33" s="20">
        <f t="shared" si="7"/>
        <v>0.6521739130434783</v>
      </c>
      <c r="P33" s="20">
        <f t="shared" si="8"/>
        <v>0.6730897009966778</v>
      </c>
      <c r="Q33" s="19">
        <v>135</v>
      </c>
      <c r="R33" s="19">
        <v>162</v>
      </c>
      <c r="S33" s="19">
        <f t="shared" si="9"/>
        <v>297</v>
      </c>
      <c r="T33" s="20">
        <f t="shared" si="10"/>
        <v>0.1755526657997399</v>
      </c>
      <c r="U33" s="20">
        <f t="shared" si="11"/>
        <v>0.22010869565217392</v>
      </c>
      <c r="V33" s="20">
        <f t="shared" si="12"/>
        <v>0.1973421926910299</v>
      </c>
    </row>
    <row r="34" spans="1:22" s="10" customFormat="1" ht="30.75" customHeight="1">
      <c r="A34" s="17" t="s">
        <v>35</v>
      </c>
      <c r="B34" s="18">
        <f t="shared" si="17"/>
        <v>0</v>
      </c>
      <c r="C34" s="18">
        <f t="shared" si="17"/>
        <v>0</v>
      </c>
      <c r="D34" s="19">
        <f t="shared" si="0"/>
        <v>0</v>
      </c>
      <c r="E34" s="19">
        <v>0</v>
      </c>
      <c r="F34" s="19">
        <v>0</v>
      </c>
      <c r="G34" s="19">
        <f t="shared" si="1"/>
        <v>0</v>
      </c>
      <c r="H34" s="42">
        <v>0</v>
      </c>
      <c r="I34" s="42">
        <v>0</v>
      </c>
      <c r="J34" s="42">
        <v>0</v>
      </c>
      <c r="K34" s="19">
        <v>0</v>
      </c>
      <c r="L34" s="19">
        <v>0</v>
      </c>
      <c r="M34" s="19">
        <f t="shared" si="5"/>
        <v>0</v>
      </c>
      <c r="N34" s="42">
        <v>0</v>
      </c>
      <c r="O34" s="42">
        <v>0</v>
      </c>
      <c r="P34" s="42">
        <v>0</v>
      </c>
      <c r="Q34" s="19">
        <v>0</v>
      </c>
      <c r="R34" s="19">
        <v>0</v>
      </c>
      <c r="S34" s="19">
        <f t="shared" si="9"/>
        <v>0</v>
      </c>
      <c r="T34" s="42">
        <v>0</v>
      </c>
      <c r="U34" s="42">
        <v>0</v>
      </c>
      <c r="V34" s="42">
        <v>0</v>
      </c>
    </row>
    <row r="35" spans="1:22" s="10" customFormat="1" ht="30.75" customHeight="1">
      <c r="A35" s="17" t="s">
        <v>36</v>
      </c>
      <c r="B35" s="18">
        <f t="shared" si="17"/>
        <v>580</v>
      </c>
      <c r="C35" s="18">
        <f t="shared" si="17"/>
        <v>545</v>
      </c>
      <c r="D35" s="19">
        <f t="shared" si="0"/>
        <v>1125</v>
      </c>
      <c r="E35" s="19">
        <v>83</v>
      </c>
      <c r="F35" s="19">
        <v>66</v>
      </c>
      <c r="G35" s="19">
        <f t="shared" si="1"/>
        <v>149</v>
      </c>
      <c r="H35" s="20">
        <f aca="true" t="shared" si="18" ref="H35:H66">E35/B35</f>
        <v>0.14310344827586208</v>
      </c>
      <c r="I35" s="20">
        <f aca="true" t="shared" si="19" ref="I35:I66">F35/C35</f>
        <v>0.12110091743119267</v>
      </c>
      <c r="J35" s="20">
        <f aca="true" t="shared" si="20" ref="J35:J66">G35/D35</f>
        <v>0.13244444444444445</v>
      </c>
      <c r="K35" s="19">
        <v>405</v>
      </c>
      <c r="L35" s="19">
        <v>387</v>
      </c>
      <c r="M35" s="19">
        <f t="shared" si="5"/>
        <v>792</v>
      </c>
      <c r="N35" s="20">
        <f aca="true" t="shared" si="21" ref="N35:N66">K35/B35</f>
        <v>0.6982758620689655</v>
      </c>
      <c r="O35" s="20">
        <f aca="true" t="shared" si="22" ref="O35:O66">L35/C35</f>
        <v>0.710091743119266</v>
      </c>
      <c r="P35" s="20">
        <f aca="true" t="shared" si="23" ref="P35:P66">M35/D35</f>
        <v>0.704</v>
      </c>
      <c r="Q35" s="19">
        <v>92</v>
      </c>
      <c r="R35" s="19">
        <v>92</v>
      </c>
      <c r="S35" s="19">
        <f t="shared" si="9"/>
        <v>184</v>
      </c>
      <c r="T35" s="20">
        <f aca="true" t="shared" si="24" ref="T35:T66">Q35/B35</f>
        <v>0.15862068965517243</v>
      </c>
      <c r="U35" s="20">
        <f aca="true" t="shared" si="25" ref="U35:U66">R35/C35</f>
        <v>0.1688073394495413</v>
      </c>
      <c r="V35" s="20">
        <f aca="true" t="shared" si="26" ref="V35:V66">S35/D35</f>
        <v>0.16355555555555557</v>
      </c>
    </row>
    <row r="36" spans="1:22" s="10" customFormat="1" ht="30.75" customHeight="1">
      <c r="A36" s="38" t="s">
        <v>37</v>
      </c>
      <c r="B36" s="39">
        <f t="shared" si="17"/>
        <v>37</v>
      </c>
      <c r="C36" s="39">
        <f t="shared" si="17"/>
        <v>13</v>
      </c>
      <c r="D36" s="40">
        <f t="shared" si="0"/>
        <v>50</v>
      </c>
      <c r="E36" s="40">
        <v>2</v>
      </c>
      <c r="F36" s="40">
        <v>1</v>
      </c>
      <c r="G36" s="40">
        <f t="shared" si="1"/>
        <v>3</v>
      </c>
      <c r="H36" s="41">
        <f t="shared" si="18"/>
        <v>0.05405405405405406</v>
      </c>
      <c r="I36" s="41">
        <f t="shared" si="19"/>
        <v>0.07692307692307693</v>
      </c>
      <c r="J36" s="41">
        <f t="shared" si="20"/>
        <v>0.06</v>
      </c>
      <c r="K36" s="40">
        <v>29</v>
      </c>
      <c r="L36" s="40">
        <v>6</v>
      </c>
      <c r="M36" s="40">
        <f t="shared" si="5"/>
        <v>35</v>
      </c>
      <c r="N36" s="41">
        <f t="shared" si="21"/>
        <v>0.7837837837837838</v>
      </c>
      <c r="O36" s="41">
        <f t="shared" si="22"/>
        <v>0.46153846153846156</v>
      </c>
      <c r="P36" s="41">
        <f t="shared" si="23"/>
        <v>0.7</v>
      </c>
      <c r="Q36" s="40">
        <v>6</v>
      </c>
      <c r="R36" s="40">
        <v>6</v>
      </c>
      <c r="S36" s="40">
        <f t="shared" si="9"/>
        <v>12</v>
      </c>
      <c r="T36" s="41">
        <f t="shared" si="24"/>
        <v>0.16216216216216217</v>
      </c>
      <c r="U36" s="41">
        <f t="shared" si="25"/>
        <v>0.46153846153846156</v>
      </c>
      <c r="V36" s="41">
        <f t="shared" si="26"/>
        <v>0.24</v>
      </c>
    </row>
    <row r="37" spans="1:22" s="10" customFormat="1" ht="30.75" customHeight="1">
      <c r="A37" s="25" t="s">
        <v>99</v>
      </c>
      <c r="B37" s="37">
        <f>B32+B33+B34+B35+B36</f>
        <v>1738</v>
      </c>
      <c r="C37" s="37">
        <f>C32+C33+C34+C35+C36</f>
        <v>1601</v>
      </c>
      <c r="D37" s="37">
        <f aca="true" t="shared" si="27" ref="D37:D71">B37+C37</f>
        <v>3339</v>
      </c>
      <c r="E37" s="37">
        <f>E32+E33+E34+E35+E36</f>
        <v>256</v>
      </c>
      <c r="F37" s="37">
        <f>F32+F33+F34+F35+F36</f>
        <v>209</v>
      </c>
      <c r="G37" s="37">
        <f aca="true" t="shared" si="28" ref="G37:G71">E37+F37</f>
        <v>465</v>
      </c>
      <c r="H37" s="28">
        <f t="shared" si="18"/>
        <v>0.1472957422324511</v>
      </c>
      <c r="I37" s="28">
        <f t="shared" si="19"/>
        <v>0.13054341036851969</v>
      </c>
      <c r="J37" s="28">
        <f t="shared" si="20"/>
        <v>0.13926325247079965</v>
      </c>
      <c r="K37" s="37">
        <f>K32+K33+K34+K35+K36</f>
        <v>1225</v>
      </c>
      <c r="L37" s="37">
        <f>L32+L33+L34+L35+L36</f>
        <v>1094</v>
      </c>
      <c r="M37" s="37">
        <f aca="true" t="shared" si="29" ref="M37:M71">K37+L37</f>
        <v>2319</v>
      </c>
      <c r="N37" s="28">
        <f t="shared" si="21"/>
        <v>0.7048331415420023</v>
      </c>
      <c r="O37" s="28">
        <f t="shared" si="22"/>
        <v>0.6833229231730169</v>
      </c>
      <c r="P37" s="28">
        <f t="shared" si="23"/>
        <v>0.6945193171608266</v>
      </c>
      <c r="Q37" s="37">
        <f>Q32+Q33+Q34+Q35+Q36</f>
        <v>257</v>
      </c>
      <c r="R37" s="37">
        <f>R32+R33+R34+R35+R36</f>
        <v>298</v>
      </c>
      <c r="S37" s="37">
        <f aca="true" t="shared" si="30" ref="S37:S67">Q37+R37</f>
        <v>555</v>
      </c>
      <c r="T37" s="28">
        <f t="shared" si="24"/>
        <v>0.1478711162255466</v>
      </c>
      <c r="U37" s="28">
        <f t="shared" si="25"/>
        <v>0.18613366645846346</v>
      </c>
      <c r="V37" s="28">
        <f t="shared" si="26"/>
        <v>0.16621743036837378</v>
      </c>
    </row>
    <row r="38" spans="1:22" s="10" customFormat="1" ht="30.75" customHeight="1">
      <c r="A38" s="43" t="s">
        <v>38</v>
      </c>
      <c r="B38" s="44">
        <f aca="true" t="shared" si="31" ref="B38:C43">E38+K38+Q38</f>
        <v>34</v>
      </c>
      <c r="C38" s="44">
        <f t="shared" si="31"/>
        <v>27</v>
      </c>
      <c r="D38" s="45">
        <f t="shared" si="27"/>
        <v>61</v>
      </c>
      <c r="E38" s="45">
        <v>4</v>
      </c>
      <c r="F38" s="45">
        <v>1</v>
      </c>
      <c r="G38" s="45">
        <f t="shared" si="28"/>
        <v>5</v>
      </c>
      <c r="H38" s="46">
        <f t="shared" si="18"/>
        <v>0.11764705882352941</v>
      </c>
      <c r="I38" s="46">
        <f t="shared" si="19"/>
        <v>0.037037037037037035</v>
      </c>
      <c r="J38" s="46">
        <f t="shared" si="20"/>
        <v>0.08196721311475409</v>
      </c>
      <c r="K38" s="45">
        <v>27</v>
      </c>
      <c r="L38" s="45">
        <v>22</v>
      </c>
      <c r="M38" s="45">
        <f t="shared" si="29"/>
        <v>49</v>
      </c>
      <c r="N38" s="46">
        <f t="shared" si="21"/>
        <v>0.7941176470588235</v>
      </c>
      <c r="O38" s="46">
        <f t="shared" si="22"/>
        <v>0.8148148148148148</v>
      </c>
      <c r="P38" s="46">
        <f t="shared" si="23"/>
        <v>0.8032786885245902</v>
      </c>
      <c r="Q38" s="45">
        <v>3</v>
      </c>
      <c r="R38" s="45">
        <v>4</v>
      </c>
      <c r="S38" s="45">
        <f t="shared" si="30"/>
        <v>7</v>
      </c>
      <c r="T38" s="46">
        <f t="shared" si="24"/>
        <v>0.08823529411764706</v>
      </c>
      <c r="U38" s="46">
        <f t="shared" si="25"/>
        <v>0.14814814814814814</v>
      </c>
      <c r="V38" s="46">
        <f t="shared" si="26"/>
        <v>0.11475409836065574</v>
      </c>
    </row>
    <row r="39" spans="1:22" s="10" customFormat="1" ht="30.75" customHeight="1">
      <c r="A39" s="17" t="s">
        <v>39</v>
      </c>
      <c r="B39" s="18">
        <f t="shared" si="31"/>
        <v>809</v>
      </c>
      <c r="C39" s="18">
        <f t="shared" si="31"/>
        <v>784</v>
      </c>
      <c r="D39" s="19">
        <f t="shared" si="27"/>
        <v>1593</v>
      </c>
      <c r="E39" s="19">
        <v>200</v>
      </c>
      <c r="F39" s="19">
        <v>199</v>
      </c>
      <c r="G39" s="19">
        <f t="shared" si="28"/>
        <v>399</v>
      </c>
      <c r="H39" s="20">
        <f t="shared" si="18"/>
        <v>0.24721878862793573</v>
      </c>
      <c r="I39" s="20">
        <f t="shared" si="19"/>
        <v>0.2538265306122449</v>
      </c>
      <c r="J39" s="20">
        <f t="shared" si="20"/>
        <v>0.2504708097928437</v>
      </c>
      <c r="K39" s="19">
        <v>552</v>
      </c>
      <c r="L39" s="19">
        <v>517</v>
      </c>
      <c r="M39" s="19">
        <f t="shared" si="29"/>
        <v>1069</v>
      </c>
      <c r="N39" s="20">
        <f t="shared" si="21"/>
        <v>0.6823238566131026</v>
      </c>
      <c r="O39" s="20">
        <f t="shared" si="22"/>
        <v>0.6594387755102041</v>
      </c>
      <c r="P39" s="20">
        <f t="shared" si="23"/>
        <v>0.6710608913998745</v>
      </c>
      <c r="Q39" s="19">
        <v>57</v>
      </c>
      <c r="R39" s="19">
        <v>68</v>
      </c>
      <c r="S39" s="19">
        <f t="shared" si="30"/>
        <v>125</v>
      </c>
      <c r="T39" s="20">
        <f t="shared" si="24"/>
        <v>0.07045735475896168</v>
      </c>
      <c r="U39" s="20">
        <f t="shared" si="25"/>
        <v>0.08673469387755102</v>
      </c>
      <c r="V39" s="20">
        <f t="shared" si="26"/>
        <v>0.07846829880728186</v>
      </c>
    </row>
    <row r="40" spans="1:22" s="10" customFormat="1" ht="30.75" customHeight="1">
      <c r="A40" s="17" t="s">
        <v>40</v>
      </c>
      <c r="B40" s="18">
        <f t="shared" si="31"/>
        <v>345</v>
      </c>
      <c r="C40" s="18">
        <f t="shared" si="31"/>
        <v>337</v>
      </c>
      <c r="D40" s="19">
        <f t="shared" si="27"/>
        <v>682</v>
      </c>
      <c r="E40" s="19">
        <v>32</v>
      </c>
      <c r="F40" s="19">
        <v>19</v>
      </c>
      <c r="G40" s="19">
        <f t="shared" si="28"/>
        <v>51</v>
      </c>
      <c r="H40" s="20">
        <f t="shared" si="18"/>
        <v>0.0927536231884058</v>
      </c>
      <c r="I40" s="20">
        <f t="shared" si="19"/>
        <v>0.05637982195845697</v>
      </c>
      <c r="J40" s="20">
        <f t="shared" si="20"/>
        <v>0.0747800586510264</v>
      </c>
      <c r="K40" s="19">
        <v>247</v>
      </c>
      <c r="L40" s="19">
        <v>241</v>
      </c>
      <c r="M40" s="19">
        <f t="shared" si="29"/>
        <v>488</v>
      </c>
      <c r="N40" s="20">
        <f t="shared" si="21"/>
        <v>0.7159420289855073</v>
      </c>
      <c r="O40" s="20">
        <f t="shared" si="22"/>
        <v>0.7151335311572701</v>
      </c>
      <c r="P40" s="20">
        <f t="shared" si="23"/>
        <v>0.7155425219941349</v>
      </c>
      <c r="Q40" s="19">
        <v>66</v>
      </c>
      <c r="R40" s="19">
        <v>77</v>
      </c>
      <c r="S40" s="19">
        <f t="shared" si="30"/>
        <v>143</v>
      </c>
      <c r="T40" s="20">
        <f t="shared" si="24"/>
        <v>0.19130434782608696</v>
      </c>
      <c r="U40" s="20">
        <f t="shared" si="25"/>
        <v>0.228486646884273</v>
      </c>
      <c r="V40" s="20">
        <f t="shared" si="26"/>
        <v>0.20967741935483872</v>
      </c>
    </row>
    <row r="41" spans="1:22" s="10" customFormat="1" ht="30.75" customHeight="1">
      <c r="A41" s="17" t="s">
        <v>41</v>
      </c>
      <c r="B41" s="18">
        <f t="shared" si="31"/>
        <v>110</v>
      </c>
      <c r="C41" s="18">
        <f t="shared" si="31"/>
        <v>114</v>
      </c>
      <c r="D41" s="19">
        <f t="shared" si="27"/>
        <v>224</v>
      </c>
      <c r="E41" s="19">
        <v>20</v>
      </c>
      <c r="F41" s="19">
        <v>25</v>
      </c>
      <c r="G41" s="19">
        <f t="shared" si="28"/>
        <v>45</v>
      </c>
      <c r="H41" s="20">
        <f t="shared" si="18"/>
        <v>0.18181818181818182</v>
      </c>
      <c r="I41" s="20">
        <f t="shared" si="19"/>
        <v>0.21929824561403508</v>
      </c>
      <c r="J41" s="20">
        <f t="shared" si="20"/>
        <v>0.20089285714285715</v>
      </c>
      <c r="K41" s="19">
        <v>72</v>
      </c>
      <c r="L41" s="19">
        <v>61</v>
      </c>
      <c r="M41" s="19">
        <f t="shared" si="29"/>
        <v>133</v>
      </c>
      <c r="N41" s="20">
        <f t="shared" si="21"/>
        <v>0.6545454545454545</v>
      </c>
      <c r="O41" s="20">
        <f t="shared" si="22"/>
        <v>0.5350877192982456</v>
      </c>
      <c r="P41" s="20">
        <f t="shared" si="23"/>
        <v>0.59375</v>
      </c>
      <c r="Q41" s="19">
        <v>18</v>
      </c>
      <c r="R41" s="19">
        <v>28</v>
      </c>
      <c r="S41" s="19">
        <f t="shared" si="30"/>
        <v>46</v>
      </c>
      <c r="T41" s="20">
        <f t="shared" si="24"/>
        <v>0.16363636363636364</v>
      </c>
      <c r="U41" s="20">
        <f t="shared" si="25"/>
        <v>0.24561403508771928</v>
      </c>
      <c r="V41" s="20">
        <f t="shared" si="26"/>
        <v>0.20535714285714285</v>
      </c>
    </row>
    <row r="42" spans="1:22" s="10" customFormat="1" ht="30.75" customHeight="1">
      <c r="A42" s="17" t="s">
        <v>42</v>
      </c>
      <c r="B42" s="18">
        <f t="shared" si="31"/>
        <v>163</v>
      </c>
      <c r="C42" s="18">
        <f t="shared" si="31"/>
        <v>155</v>
      </c>
      <c r="D42" s="19">
        <f t="shared" si="27"/>
        <v>318</v>
      </c>
      <c r="E42" s="19">
        <v>23</v>
      </c>
      <c r="F42" s="19">
        <v>21</v>
      </c>
      <c r="G42" s="19">
        <f t="shared" si="28"/>
        <v>44</v>
      </c>
      <c r="H42" s="20">
        <f t="shared" si="18"/>
        <v>0.1411042944785276</v>
      </c>
      <c r="I42" s="20">
        <f t="shared" si="19"/>
        <v>0.13548387096774195</v>
      </c>
      <c r="J42" s="20">
        <f t="shared" si="20"/>
        <v>0.13836477987421383</v>
      </c>
      <c r="K42" s="19">
        <v>113</v>
      </c>
      <c r="L42" s="19">
        <v>101</v>
      </c>
      <c r="M42" s="19">
        <f t="shared" si="29"/>
        <v>214</v>
      </c>
      <c r="N42" s="20">
        <f t="shared" si="21"/>
        <v>0.6932515337423313</v>
      </c>
      <c r="O42" s="20">
        <f t="shared" si="22"/>
        <v>0.6516129032258065</v>
      </c>
      <c r="P42" s="20">
        <f t="shared" si="23"/>
        <v>0.6729559748427673</v>
      </c>
      <c r="Q42" s="19">
        <v>27</v>
      </c>
      <c r="R42" s="19">
        <v>33</v>
      </c>
      <c r="S42" s="19">
        <f t="shared" si="30"/>
        <v>60</v>
      </c>
      <c r="T42" s="20">
        <f t="shared" si="24"/>
        <v>0.1656441717791411</v>
      </c>
      <c r="U42" s="20">
        <f t="shared" si="25"/>
        <v>0.2129032258064516</v>
      </c>
      <c r="V42" s="20">
        <f t="shared" si="26"/>
        <v>0.18867924528301888</v>
      </c>
    </row>
    <row r="43" spans="1:22" s="10" customFormat="1" ht="30.75" customHeight="1">
      <c r="A43" s="38" t="s">
        <v>43</v>
      </c>
      <c r="B43" s="39">
        <f t="shared" si="31"/>
        <v>165</v>
      </c>
      <c r="C43" s="39">
        <f t="shared" si="31"/>
        <v>134</v>
      </c>
      <c r="D43" s="40">
        <f t="shared" si="27"/>
        <v>299</v>
      </c>
      <c r="E43" s="40">
        <v>27</v>
      </c>
      <c r="F43" s="40">
        <v>26</v>
      </c>
      <c r="G43" s="40">
        <f t="shared" si="28"/>
        <v>53</v>
      </c>
      <c r="H43" s="41">
        <f t="shared" si="18"/>
        <v>0.16363636363636364</v>
      </c>
      <c r="I43" s="41">
        <f t="shared" si="19"/>
        <v>0.19402985074626866</v>
      </c>
      <c r="J43" s="41">
        <f t="shared" si="20"/>
        <v>0.17725752508361203</v>
      </c>
      <c r="K43" s="40">
        <v>123</v>
      </c>
      <c r="L43" s="40">
        <v>89</v>
      </c>
      <c r="M43" s="40">
        <f t="shared" si="29"/>
        <v>212</v>
      </c>
      <c r="N43" s="41">
        <f t="shared" si="21"/>
        <v>0.7454545454545455</v>
      </c>
      <c r="O43" s="41">
        <f t="shared" si="22"/>
        <v>0.664179104477612</v>
      </c>
      <c r="P43" s="41">
        <f t="shared" si="23"/>
        <v>0.7090301003344481</v>
      </c>
      <c r="Q43" s="40">
        <v>15</v>
      </c>
      <c r="R43" s="40">
        <v>19</v>
      </c>
      <c r="S43" s="40">
        <f t="shared" si="30"/>
        <v>34</v>
      </c>
      <c r="T43" s="41">
        <f t="shared" si="24"/>
        <v>0.09090909090909091</v>
      </c>
      <c r="U43" s="41">
        <f t="shared" si="25"/>
        <v>0.1417910447761194</v>
      </c>
      <c r="V43" s="41">
        <f t="shared" si="26"/>
        <v>0.11371237458193979</v>
      </c>
    </row>
    <row r="44" spans="1:22" s="10" customFormat="1" ht="30.75" customHeight="1">
      <c r="A44" s="25" t="s">
        <v>103</v>
      </c>
      <c r="B44" s="37">
        <f>B38+B39+B40+B41+B42+B43</f>
        <v>1626</v>
      </c>
      <c r="C44" s="37">
        <f>C38+C39+C40+C41+C42+C43</f>
        <v>1551</v>
      </c>
      <c r="D44" s="37">
        <f t="shared" si="27"/>
        <v>3177</v>
      </c>
      <c r="E44" s="37">
        <f>E38+E39+E40+E41+E42+E43</f>
        <v>306</v>
      </c>
      <c r="F44" s="37">
        <f>F38+F39+F40+F41+F42+F43</f>
        <v>291</v>
      </c>
      <c r="G44" s="37">
        <f t="shared" si="28"/>
        <v>597</v>
      </c>
      <c r="H44" s="28">
        <f t="shared" si="18"/>
        <v>0.1881918819188192</v>
      </c>
      <c r="I44" s="28">
        <f t="shared" si="19"/>
        <v>0.18762088974854932</v>
      </c>
      <c r="J44" s="28">
        <f t="shared" si="20"/>
        <v>0.18791312559017942</v>
      </c>
      <c r="K44" s="37">
        <f>K38+K39+K40+K41+K42+K43</f>
        <v>1134</v>
      </c>
      <c r="L44" s="37">
        <f>L38+L39+L40+L41+L42+L43</f>
        <v>1031</v>
      </c>
      <c r="M44" s="37">
        <f t="shared" si="29"/>
        <v>2165</v>
      </c>
      <c r="N44" s="28">
        <f t="shared" si="21"/>
        <v>0.6974169741697417</v>
      </c>
      <c r="O44" s="28">
        <f t="shared" si="22"/>
        <v>0.6647324306898775</v>
      </c>
      <c r="P44" s="28">
        <f t="shared" si="23"/>
        <v>0.68146049732452</v>
      </c>
      <c r="Q44" s="37">
        <f>Q38+Q39+Q40+Q41+Q42+Q43</f>
        <v>186</v>
      </c>
      <c r="R44" s="37">
        <f>R38+R39+R40+R41+R42+R43</f>
        <v>229</v>
      </c>
      <c r="S44" s="37">
        <f t="shared" si="30"/>
        <v>415</v>
      </c>
      <c r="T44" s="28">
        <f t="shared" si="24"/>
        <v>0.11439114391143912</v>
      </c>
      <c r="U44" s="28">
        <f t="shared" si="25"/>
        <v>0.14764667956157318</v>
      </c>
      <c r="V44" s="28">
        <f t="shared" si="26"/>
        <v>0.1306263770853006</v>
      </c>
    </row>
    <row r="45" spans="1:22" s="10" customFormat="1" ht="30.75" customHeight="1">
      <c r="A45" s="29" t="s">
        <v>44</v>
      </c>
      <c r="B45" s="30">
        <f aca="true" t="shared" si="32" ref="B45:C51">E45+K45+Q45</f>
        <v>246</v>
      </c>
      <c r="C45" s="30">
        <f t="shared" si="32"/>
        <v>233</v>
      </c>
      <c r="D45" s="31">
        <f t="shared" si="27"/>
        <v>479</v>
      </c>
      <c r="E45" s="32">
        <v>63</v>
      </c>
      <c r="F45" s="32">
        <v>54</v>
      </c>
      <c r="G45" s="31">
        <f t="shared" si="28"/>
        <v>117</v>
      </c>
      <c r="H45" s="33">
        <f t="shared" si="18"/>
        <v>0.25609756097560976</v>
      </c>
      <c r="I45" s="33">
        <f t="shared" si="19"/>
        <v>0.2317596566523605</v>
      </c>
      <c r="J45" s="33">
        <f t="shared" si="20"/>
        <v>0.24425887265135698</v>
      </c>
      <c r="K45" s="32">
        <v>173</v>
      </c>
      <c r="L45" s="32">
        <v>165</v>
      </c>
      <c r="M45" s="31">
        <f t="shared" si="29"/>
        <v>338</v>
      </c>
      <c r="N45" s="33">
        <f t="shared" si="21"/>
        <v>0.7032520325203252</v>
      </c>
      <c r="O45" s="33">
        <f t="shared" si="22"/>
        <v>0.7081545064377682</v>
      </c>
      <c r="P45" s="33">
        <f t="shared" si="23"/>
        <v>0.7056367432150313</v>
      </c>
      <c r="Q45" s="32">
        <v>10</v>
      </c>
      <c r="R45" s="32">
        <v>14</v>
      </c>
      <c r="S45" s="31">
        <f t="shared" si="30"/>
        <v>24</v>
      </c>
      <c r="T45" s="33">
        <f t="shared" si="24"/>
        <v>0.04065040650406504</v>
      </c>
      <c r="U45" s="33">
        <f t="shared" si="25"/>
        <v>0.060085836909871244</v>
      </c>
      <c r="V45" s="33">
        <f t="shared" si="26"/>
        <v>0.05010438413361169</v>
      </c>
    </row>
    <row r="46" spans="1:22" s="10" customFormat="1" ht="30.75" customHeight="1">
      <c r="A46" s="17" t="s">
        <v>45</v>
      </c>
      <c r="B46" s="18">
        <f t="shared" si="32"/>
        <v>979</v>
      </c>
      <c r="C46" s="18">
        <f t="shared" si="32"/>
        <v>943</v>
      </c>
      <c r="D46" s="19">
        <f t="shared" si="27"/>
        <v>1922</v>
      </c>
      <c r="E46" s="19">
        <v>146</v>
      </c>
      <c r="F46" s="19">
        <v>144</v>
      </c>
      <c r="G46" s="19">
        <f t="shared" si="28"/>
        <v>290</v>
      </c>
      <c r="H46" s="20">
        <f t="shared" si="18"/>
        <v>0.1491317671092952</v>
      </c>
      <c r="I46" s="20">
        <f t="shared" si="19"/>
        <v>0.15270413573700956</v>
      </c>
      <c r="J46" s="20">
        <f t="shared" si="20"/>
        <v>0.15088449531737774</v>
      </c>
      <c r="K46" s="19">
        <v>660</v>
      </c>
      <c r="L46" s="19">
        <v>605</v>
      </c>
      <c r="M46" s="19">
        <f t="shared" si="29"/>
        <v>1265</v>
      </c>
      <c r="N46" s="20">
        <f t="shared" si="21"/>
        <v>0.6741573033707865</v>
      </c>
      <c r="O46" s="20">
        <f t="shared" si="22"/>
        <v>0.6415694591728526</v>
      </c>
      <c r="P46" s="20">
        <f t="shared" si="23"/>
        <v>0.658168574401665</v>
      </c>
      <c r="Q46" s="19">
        <v>173</v>
      </c>
      <c r="R46" s="19">
        <v>194</v>
      </c>
      <c r="S46" s="19">
        <f t="shared" si="30"/>
        <v>367</v>
      </c>
      <c r="T46" s="20">
        <f t="shared" si="24"/>
        <v>0.1767109295199183</v>
      </c>
      <c r="U46" s="20">
        <f t="shared" si="25"/>
        <v>0.20572640509013787</v>
      </c>
      <c r="V46" s="20">
        <f t="shared" si="26"/>
        <v>0.19094693028095733</v>
      </c>
    </row>
    <row r="47" spans="1:22" s="10" customFormat="1" ht="30.75" customHeight="1">
      <c r="A47" s="17" t="s">
        <v>46</v>
      </c>
      <c r="B47" s="18">
        <f t="shared" si="32"/>
        <v>1287</v>
      </c>
      <c r="C47" s="18">
        <f t="shared" si="32"/>
        <v>1181</v>
      </c>
      <c r="D47" s="19">
        <f t="shared" si="27"/>
        <v>2468</v>
      </c>
      <c r="E47" s="19">
        <v>194</v>
      </c>
      <c r="F47" s="19">
        <v>190</v>
      </c>
      <c r="G47" s="19">
        <f t="shared" si="28"/>
        <v>384</v>
      </c>
      <c r="H47" s="20">
        <f t="shared" si="18"/>
        <v>0.15073815073815075</v>
      </c>
      <c r="I47" s="20">
        <f t="shared" si="19"/>
        <v>0.16088060965283657</v>
      </c>
      <c r="J47" s="20">
        <f t="shared" si="20"/>
        <v>0.15559157212317667</v>
      </c>
      <c r="K47" s="19">
        <v>957</v>
      </c>
      <c r="L47" s="19">
        <v>837</v>
      </c>
      <c r="M47" s="19">
        <f t="shared" si="29"/>
        <v>1794</v>
      </c>
      <c r="N47" s="20">
        <f t="shared" si="21"/>
        <v>0.7435897435897436</v>
      </c>
      <c r="O47" s="20">
        <f t="shared" si="22"/>
        <v>0.7087214225232854</v>
      </c>
      <c r="P47" s="20">
        <f t="shared" si="23"/>
        <v>0.726904376012966</v>
      </c>
      <c r="Q47" s="19">
        <v>136</v>
      </c>
      <c r="R47" s="19">
        <v>154</v>
      </c>
      <c r="S47" s="19">
        <f t="shared" si="30"/>
        <v>290</v>
      </c>
      <c r="T47" s="20">
        <f t="shared" si="24"/>
        <v>0.10567210567210568</v>
      </c>
      <c r="U47" s="20">
        <f t="shared" si="25"/>
        <v>0.13039796782387808</v>
      </c>
      <c r="V47" s="20">
        <f t="shared" si="26"/>
        <v>0.11750405186385737</v>
      </c>
    </row>
    <row r="48" spans="1:22" s="10" customFormat="1" ht="30.75" customHeight="1">
      <c r="A48" s="17" t="s">
        <v>47</v>
      </c>
      <c r="B48" s="18">
        <f t="shared" si="32"/>
        <v>604</v>
      </c>
      <c r="C48" s="18">
        <f t="shared" si="32"/>
        <v>512</v>
      </c>
      <c r="D48" s="19">
        <f t="shared" si="27"/>
        <v>1116</v>
      </c>
      <c r="E48" s="19">
        <v>80</v>
      </c>
      <c r="F48" s="19">
        <v>58</v>
      </c>
      <c r="G48" s="19">
        <f t="shared" si="28"/>
        <v>138</v>
      </c>
      <c r="H48" s="20">
        <f t="shared" si="18"/>
        <v>0.13245033112582782</v>
      </c>
      <c r="I48" s="20">
        <f t="shared" si="19"/>
        <v>0.11328125</v>
      </c>
      <c r="J48" s="20">
        <f t="shared" si="20"/>
        <v>0.12365591397849462</v>
      </c>
      <c r="K48" s="19">
        <v>448</v>
      </c>
      <c r="L48" s="19">
        <v>370</v>
      </c>
      <c r="M48" s="19">
        <f t="shared" si="29"/>
        <v>818</v>
      </c>
      <c r="N48" s="20">
        <f t="shared" si="21"/>
        <v>0.7417218543046358</v>
      </c>
      <c r="O48" s="20">
        <f t="shared" si="22"/>
        <v>0.72265625</v>
      </c>
      <c r="P48" s="20">
        <f t="shared" si="23"/>
        <v>0.7329749103942652</v>
      </c>
      <c r="Q48" s="19">
        <v>76</v>
      </c>
      <c r="R48" s="19">
        <v>84</v>
      </c>
      <c r="S48" s="19">
        <f t="shared" si="30"/>
        <v>160</v>
      </c>
      <c r="T48" s="20">
        <f t="shared" si="24"/>
        <v>0.12582781456953643</v>
      </c>
      <c r="U48" s="20">
        <f t="shared" si="25"/>
        <v>0.1640625</v>
      </c>
      <c r="V48" s="20">
        <f t="shared" si="26"/>
        <v>0.14336917562724014</v>
      </c>
    </row>
    <row r="49" spans="1:22" s="10" customFormat="1" ht="30.75" customHeight="1">
      <c r="A49" s="17" t="s">
        <v>48</v>
      </c>
      <c r="B49" s="18">
        <f t="shared" si="32"/>
        <v>1173</v>
      </c>
      <c r="C49" s="18">
        <f t="shared" si="32"/>
        <v>1174</v>
      </c>
      <c r="D49" s="19">
        <f t="shared" si="27"/>
        <v>2347</v>
      </c>
      <c r="E49" s="19">
        <v>203</v>
      </c>
      <c r="F49" s="19">
        <v>156</v>
      </c>
      <c r="G49" s="19">
        <f t="shared" si="28"/>
        <v>359</v>
      </c>
      <c r="H49" s="20">
        <f t="shared" si="18"/>
        <v>0.17306052855924978</v>
      </c>
      <c r="I49" s="20">
        <f t="shared" si="19"/>
        <v>0.13287904599659284</v>
      </c>
      <c r="J49" s="20">
        <f t="shared" si="20"/>
        <v>0.15296122709842352</v>
      </c>
      <c r="K49" s="19">
        <v>738</v>
      </c>
      <c r="L49" s="19">
        <v>713</v>
      </c>
      <c r="M49" s="19">
        <f t="shared" si="29"/>
        <v>1451</v>
      </c>
      <c r="N49" s="20">
        <f t="shared" si="21"/>
        <v>0.629156010230179</v>
      </c>
      <c r="O49" s="20">
        <f t="shared" si="22"/>
        <v>0.6073253833049403</v>
      </c>
      <c r="P49" s="20">
        <f t="shared" si="23"/>
        <v>0.6182360460161909</v>
      </c>
      <c r="Q49" s="19">
        <v>232</v>
      </c>
      <c r="R49" s="19">
        <v>305</v>
      </c>
      <c r="S49" s="19">
        <f t="shared" si="30"/>
        <v>537</v>
      </c>
      <c r="T49" s="20">
        <f t="shared" si="24"/>
        <v>0.1977834612105712</v>
      </c>
      <c r="U49" s="20">
        <f t="shared" si="25"/>
        <v>0.25979557069846676</v>
      </c>
      <c r="V49" s="20">
        <f t="shared" si="26"/>
        <v>0.2288027268853856</v>
      </c>
    </row>
    <row r="50" spans="1:22" s="10" customFormat="1" ht="30.75" customHeight="1">
      <c r="A50" s="17" t="s">
        <v>49</v>
      </c>
      <c r="B50" s="18">
        <f t="shared" si="32"/>
        <v>1385</v>
      </c>
      <c r="C50" s="18">
        <f t="shared" si="32"/>
        <v>1363</v>
      </c>
      <c r="D50" s="19">
        <f t="shared" si="27"/>
        <v>2748</v>
      </c>
      <c r="E50" s="19">
        <v>165</v>
      </c>
      <c r="F50" s="19">
        <v>138</v>
      </c>
      <c r="G50" s="19">
        <f t="shared" si="28"/>
        <v>303</v>
      </c>
      <c r="H50" s="20">
        <f t="shared" si="18"/>
        <v>0.11913357400722022</v>
      </c>
      <c r="I50" s="20">
        <f t="shared" si="19"/>
        <v>0.1012472487160675</v>
      </c>
      <c r="J50" s="20">
        <f t="shared" si="20"/>
        <v>0.11026200873362445</v>
      </c>
      <c r="K50" s="19">
        <v>783</v>
      </c>
      <c r="L50" s="19">
        <v>807</v>
      </c>
      <c r="M50" s="19">
        <f t="shared" si="29"/>
        <v>1590</v>
      </c>
      <c r="N50" s="20">
        <f t="shared" si="21"/>
        <v>0.5653429602888087</v>
      </c>
      <c r="O50" s="20">
        <f t="shared" si="22"/>
        <v>0.5920763022743947</v>
      </c>
      <c r="P50" s="20">
        <f t="shared" si="23"/>
        <v>0.5786026200873362</v>
      </c>
      <c r="Q50" s="19">
        <v>437</v>
      </c>
      <c r="R50" s="19">
        <v>418</v>
      </c>
      <c r="S50" s="19">
        <f t="shared" si="30"/>
        <v>855</v>
      </c>
      <c r="T50" s="20">
        <f t="shared" si="24"/>
        <v>0.3155234657039711</v>
      </c>
      <c r="U50" s="20">
        <f t="shared" si="25"/>
        <v>0.3066764490095378</v>
      </c>
      <c r="V50" s="20">
        <f t="shared" si="26"/>
        <v>0.3111353711790393</v>
      </c>
    </row>
    <row r="51" spans="1:22" s="10" customFormat="1" ht="30.75" customHeight="1">
      <c r="A51" s="21" t="s">
        <v>50</v>
      </c>
      <c r="B51" s="22">
        <f t="shared" si="32"/>
        <v>1130</v>
      </c>
      <c r="C51" s="22">
        <f t="shared" si="32"/>
        <v>1056</v>
      </c>
      <c r="D51" s="23">
        <f t="shared" si="27"/>
        <v>2186</v>
      </c>
      <c r="E51" s="23">
        <v>155</v>
      </c>
      <c r="F51" s="23">
        <v>119</v>
      </c>
      <c r="G51" s="23">
        <f t="shared" si="28"/>
        <v>274</v>
      </c>
      <c r="H51" s="24">
        <f t="shared" si="18"/>
        <v>0.13716814159292035</v>
      </c>
      <c r="I51" s="24">
        <f t="shared" si="19"/>
        <v>0.11268939393939394</v>
      </c>
      <c r="J51" s="24">
        <f t="shared" si="20"/>
        <v>0.1253430924062214</v>
      </c>
      <c r="K51" s="23">
        <v>762</v>
      </c>
      <c r="L51" s="23">
        <v>687</v>
      </c>
      <c r="M51" s="23">
        <f t="shared" si="29"/>
        <v>1449</v>
      </c>
      <c r="N51" s="24">
        <f t="shared" si="21"/>
        <v>0.6743362831858407</v>
      </c>
      <c r="O51" s="24">
        <f t="shared" si="22"/>
        <v>0.6505681818181818</v>
      </c>
      <c r="P51" s="24">
        <f t="shared" si="23"/>
        <v>0.6628545288197621</v>
      </c>
      <c r="Q51" s="23">
        <v>213</v>
      </c>
      <c r="R51" s="23">
        <v>250</v>
      </c>
      <c r="S51" s="23">
        <f t="shared" si="30"/>
        <v>463</v>
      </c>
      <c r="T51" s="24">
        <f t="shared" si="24"/>
        <v>0.18849557522123894</v>
      </c>
      <c r="U51" s="24">
        <f t="shared" si="25"/>
        <v>0.23674242424242425</v>
      </c>
      <c r="V51" s="24">
        <f t="shared" si="26"/>
        <v>0.21180237877401648</v>
      </c>
    </row>
    <row r="52" spans="1:22" s="10" customFormat="1" ht="30.75" customHeight="1">
      <c r="A52" s="34" t="s">
        <v>104</v>
      </c>
      <c r="B52" s="27">
        <f>B45+B46+B47+B48+B49+B50+B51</f>
        <v>6804</v>
      </c>
      <c r="C52" s="27">
        <f>C45+C46+C47+C48+C49+C50+C51</f>
        <v>6462</v>
      </c>
      <c r="D52" s="27">
        <f t="shared" si="27"/>
        <v>13266</v>
      </c>
      <c r="E52" s="27">
        <f>E45+E46+E47+E48+E49+E50+E51</f>
        <v>1006</v>
      </c>
      <c r="F52" s="27">
        <f>F45+F46+F47+F48+F49+F50+F51</f>
        <v>859</v>
      </c>
      <c r="G52" s="27">
        <f t="shared" si="28"/>
        <v>1865</v>
      </c>
      <c r="H52" s="35">
        <f t="shared" si="18"/>
        <v>0.14785420340975897</v>
      </c>
      <c r="I52" s="35">
        <f t="shared" si="19"/>
        <v>0.13293098112039617</v>
      </c>
      <c r="J52" s="35">
        <f t="shared" si="20"/>
        <v>0.14058495401778984</v>
      </c>
      <c r="K52" s="27">
        <f>K45+K46+K47+K48+K49+K50+K51</f>
        <v>4521</v>
      </c>
      <c r="L52" s="27">
        <f>L45+L46+L47+L48+L49+L50+L51</f>
        <v>4184</v>
      </c>
      <c r="M52" s="27">
        <f t="shared" si="29"/>
        <v>8705</v>
      </c>
      <c r="N52" s="35">
        <f t="shared" si="21"/>
        <v>0.6644620811287478</v>
      </c>
      <c r="O52" s="35">
        <f t="shared" si="22"/>
        <v>0.6474775611265862</v>
      </c>
      <c r="P52" s="35">
        <f t="shared" si="23"/>
        <v>0.6561887532036785</v>
      </c>
      <c r="Q52" s="27">
        <f>Q45+Q46+Q47+Q48+Q49+Q50+Q51</f>
        <v>1277</v>
      </c>
      <c r="R52" s="27">
        <f>R45+R46+R47+R48+R49+R50+R51</f>
        <v>1419</v>
      </c>
      <c r="S52" s="27">
        <f t="shared" si="30"/>
        <v>2696</v>
      </c>
      <c r="T52" s="35">
        <f t="shared" si="24"/>
        <v>0.18768371546149323</v>
      </c>
      <c r="U52" s="35">
        <f t="shared" si="25"/>
        <v>0.21959145775301764</v>
      </c>
      <c r="V52" s="35">
        <f t="shared" si="26"/>
        <v>0.20322629277853158</v>
      </c>
    </row>
    <row r="53" spans="1:22" s="10" customFormat="1" ht="30.75" customHeight="1">
      <c r="A53" s="25" t="s">
        <v>51</v>
      </c>
      <c r="B53" s="47">
        <f aca="true" t="shared" si="33" ref="B53:C59">E53+K53+Q53</f>
        <v>3566</v>
      </c>
      <c r="C53" s="47">
        <f t="shared" si="33"/>
        <v>3464</v>
      </c>
      <c r="D53" s="37">
        <f t="shared" si="27"/>
        <v>7030</v>
      </c>
      <c r="E53" s="37">
        <v>568</v>
      </c>
      <c r="F53" s="37">
        <v>522</v>
      </c>
      <c r="G53" s="37">
        <f t="shared" si="28"/>
        <v>1090</v>
      </c>
      <c r="H53" s="28">
        <f t="shared" si="18"/>
        <v>0.15928210880538418</v>
      </c>
      <c r="I53" s="28">
        <f t="shared" si="19"/>
        <v>0.15069284064665128</v>
      </c>
      <c r="J53" s="28">
        <f t="shared" si="20"/>
        <v>0.155049786628734</v>
      </c>
      <c r="K53" s="37">
        <v>2527</v>
      </c>
      <c r="L53" s="37">
        <v>2450</v>
      </c>
      <c r="M53" s="37">
        <f t="shared" si="29"/>
        <v>4977</v>
      </c>
      <c r="N53" s="28">
        <f t="shared" si="21"/>
        <v>0.7086371284352215</v>
      </c>
      <c r="O53" s="28">
        <f t="shared" si="22"/>
        <v>0.7072748267898383</v>
      </c>
      <c r="P53" s="28">
        <f t="shared" si="23"/>
        <v>0.7079658605974396</v>
      </c>
      <c r="Q53" s="37">
        <v>471</v>
      </c>
      <c r="R53" s="37">
        <v>492</v>
      </c>
      <c r="S53" s="37">
        <f t="shared" si="30"/>
        <v>963</v>
      </c>
      <c r="T53" s="28">
        <f t="shared" si="24"/>
        <v>0.1320807627593943</v>
      </c>
      <c r="U53" s="28">
        <f t="shared" si="25"/>
        <v>0.1420323325635104</v>
      </c>
      <c r="V53" s="28">
        <f t="shared" si="26"/>
        <v>0.13698435277382645</v>
      </c>
    </row>
    <row r="54" spans="1:22" s="10" customFormat="1" ht="27" customHeight="1">
      <c r="A54" s="43" t="s">
        <v>52</v>
      </c>
      <c r="B54" s="44">
        <f t="shared" si="33"/>
        <v>1018</v>
      </c>
      <c r="C54" s="44">
        <f t="shared" si="33"/>
        <v>915</v>
      </c>
      <c r="D54" s="45">
        <f t="shared" si="27"/>
        <v>1933</v>
      </c>
      <c r="E54" s="45">
        <v>107</v>
      </c>
      <c r="F54" s="45">
        <v>101</v>
      </c>
      <c r="G54" s="45">
        <f t="shared" si="28"/>
        <v>208</v>
      </c>
      <c r="H54" s="46">
        <f t="shared" si="18"/>
        <v>0.10510805500982318</v>
      </c>
      <c r="I54" s="46">
        <f t="shared" si="19"/>
        <v>0.11038251366120219</v>
      </c>
      <c r="J54" s="46">
        <f t="shared" si="20"/>
        <v>0.10760475944128298</v>
      </c>
      <c r="K54" s="45">
        <v>714</v>
      </c>
      <c r="L54" s="45">
        <v>573</v>
      </c>
      <c r="M54" s="45">
        <f t="shared" si="29"/>
        <v>1287</v>
      </c>
      <c r="N54" s="46">
        <f t="shared" si="21"/>
        <v>0.7013752455795678</v>
      </c>
      <c r="O54" s="46">
        <f t="shared" si="22"/>
        <v>0.6262295081967213</v>
      </c>
      <c r="P54" s="46">
        <f t="shared" si="23"/>
        <v>0.6658044490429385</v>
      </c>
      <c r="Q54" s="45">
        <v>197</v>
      </c>
      <c r="R54" s="45">
        <v>241</v>
      </c>
      <c r="S54" s="45">
        <f t="shared" si="30"/>
        <v>438</v>
      </c>
      <c r="T54" s="46">
        <f t="shared" si="24"/>
        <v>0.19351669941060903</v>
      </c>
      <c r="U54" s="46">
        <f t="shared" si="25"/>
        <v>0.2633879781420765</v>
      </c>
      <c r="V54" s="46">
        <f t="shared" si="26"/>
        <v>0.22659079151577857</v>
      </c>
    </row>
    <row r="55" spans="1:22" s="10" customFormat="1" ht="27" customHeight="1">
      <c r="A55" s="17" t="s">
        <v>53</v>
      </c>
      <c r="B55" s="18">
        <f t="shared" si="33"/>
        <v>1423</v>
      </c>
      <c r="C55" s="18">
        <f t="shared" si="33"/>
        <v>1358</v>
      </c>
      <c r="D55" s="19">
        <f t="shared" si="27"/>
        <v>2781</v>
      </c>
      <c r="E55" s="19">
        <v>158</v>
      </c>
      <c r="F55" s="19">
        <v>155</v>
      </c>
      <c r="G55" s="19">
        <f t="shared" si="28"/>
        <v>313</v>
      </c>
      <c r="H55" s="20">
        <f t="shared" si="18"/>
        <v>0.11103302881236823</v>
      </c>
      <c r="I55" s="20">
        <f t="shared" si="19"/>
        <v>0.11413843888070692</v>
      </c>
      <c r="J55" s="20">
        <f t="shared" si="20"/>
        <v>0.11254944264653002</v>
      </c>
      <c r="K55" s="19">
        <v>1054</v>
      </c>
      <c r="L55" s="19">
        <v>909</v>
      </c>
      <c r="M55" s="19">
        <f t="shared" si="29"/>
        <v>1963</v>
      </c>
      <c r="N55" s="20">
        <f t="shared" si="21"/>
        <v>0.7406886858749122</v>
      </c>
      <c r="O55" s="20">
        <f t="shared" si="22"/>
        <v>0.6693667157584683</v>
      </c>
      <c r="P55" s="20">
        <f t="shared" si="23"/>
        <v>0.705861201006832</v>
      </c>
      <c r="Q55" s="19">
        <v>211</v>
      </c>
      <c r="R55" s="19">
        <v>294</v>
      </c>
      <c r="S55" s="19">
        <f t="shared" si="30"/>
        <v>505</v>
      </c>
      <c r="T55" s="20">
        <f t="shared" si="24"/>
        <v>0.1482782853127196</v>
      </c>
      <c r="U55" s="20">
        <f t="shared" si="25"/>
        <v>0.21649484536082475</v>
      </c>
      <c r="V55" s="20">
        <f t="shared" si="26"/>
        <v>0.1815893563466379</v>
      </c>
    </row>
    <row r="56" spans="1:22" s="10" customFormat="1" ht="27" customHeight="1">
      <c r="A56" s="17" t="s">
        <v>54</v>
      </c>
      <c r="B56" s="18">
        <f t="shared" si="33"/>
        <v>590</v>
      </c>
      <c r="C56" s="18">
        <f t="shared" si="33"/>
        <v>563</v>
      </c>
      <c r="D56" s="19">
        <f t="shared" si="27"/>
        <v>1153</v>
      </c>
      <c r="E56" s="19">
        <v>54</v>
      </c>
      <c r="F56" s="19">
        <v>55</v>
      </c>
      <c r="G56" s="19">
        <f t="shared" si="28"/>
        <v>109</v>
      </c>
      <c r="H56" s="20">
        <f t="shared" si="18"/>
        <v>0.09152542372881356</v>
      </c>
      <c r="I56" s="20">
        <f t="shared" si="19"/>
        <v>0.09769094138543517</v>
      </c>
      <c r="J56" s="20">
        <f t="shared" si="20"/>
        <v>0.09453599306157849</v>
      </c>
      <c r="K56" s="19">
        <v>432</v>
      </c>
      <c r="L56" s="19">
        <v>383</v>
      </c>
      <c r="M56" s="19">
        <f t="shared" si="29"/>
        <v>815</v>
      </c>
      <c r="N56" s="20">
        <f t="shared" si="21"/>
        <v>0.7322033898305085</v>
      </c>
      <c r="O56" s="20">
        <f t="shared" si="22"/>
        <v>0.6802841918294849</v>
      </c>
      <c r="P56" s="20">
        <f t="shared" si="23"/>
        <v>0.7068516912402428</v>
      </c>
      <c r="Q56" s="19">
        <v>104</v>
      </c>
      <c r="R56" s="19">
        <v>125</v>
      </c>
      <c r="S56" s="19">
        <f t="shared" si="30"/>
        <v>229</v>
      </c>
      <c r="T56" s="20">
        <f t="shared" si="24"/>
        <v>0.17627118644067796</v>
      </c>
      <c r="U56" s="20">
        <f t="shared" si="25"/>
        <v>0.22202486678507993</v>
      </c>
      <c r="V56" s="20">
        <f t="shared" si="26"/>
        <v>0.19861231569817867</v>
      </c>
    </row>
    <row r="57" spans="1:22" s="10" customFormat="1" ht="27" customHeight="1">
      <c r="A57" s="17" t="s">
        <v>55</v>
      </c>
      <c r="B57" s="18">
        <f t="shared" si="33"/>
        <v>1523</v>
      </c>
      <c r="C57" s="18">
        <f t="shared" si="33"/>
        <v>1501</v>
      </c>
      <c r="D57" s="19">
        <f t="shared" si="27"/>
        <v>3024</v>
      </c>
      <c r="E57" s="19">
        <v>319</v>
      </c>
      <c r="F57" s="19">
        <v>281</v>
      </c>
      <c r="G57" s="19">
        <v>205</v>
      </c>
      <c r="H57" s="20">
        <f t="shared" si="18"/>
        <v>0.20945502298095864</v>
      </c>
      <c r="I57" s="20">
        <f t="shared" si="19"/>
        <v>0.1872085276482345</v>
      </c>
      <c r="J57" s="20">
        <f t="shared" si="20"/>
        <v>0.06779100529100529</v>
      </c>
      <c r="K57" s="19">
        <v>1000</v>
      </c>
      <c r="L57" s="19">
        <v>991</v>
      </c>
      <c r="M57" s="19">
        <f t="shared" si="29"/>
        <v>1991</v>
      </c>
      <c r="N57" s="20">
        <f t="shared" si="21"/>
        <v>0.6565988181221274</v>
      </c>
      <c r="O57" s="20">
        <f t="shared" si="22"/>
        <v>0.6602265156562291</v>
      </c>
      <c r="P57" s="20">
        <f t="shared" si="23"/>
        <v>0.6583994708994709</v>
      </c>
      <c r="Q57" s="19">
        <v>204</v>
      </c>
      <c r="R57" s="19">
        <v>229</v>
      </c>
      <c r="S57" s="19">
        <f t="shared" si="30"/>
        <v>433</v>
      </c>
      <c r="T57" s="20">
        <f t="shared" si="24"/>
        <v>0.133946158896914</v>
      </c>
      <c r="U57" s="20">
        <f t="shared" si="25"/>
        <v>0.1525649566955363</v>
      </c>
      <c r="V57" s="20">
        <f t="shared" si="26"/>
        <v>0.1431878306878307</v>
      </c>
    </row>
    <row r="58" spans="1:22" s="10" customFormat="1" ht="27" customHeight="1">
      <c r="A58" s="17" t="s">
        <v>56</v>
      </c>
      <c r="B58" s="18">
        <f t="shared" si="33"/>
        <v>1297</v>
      </c>
      <c r="C58" s="18">
        <f t="shared" si="33"/>
        <v>1308</v>
      </c>
      <c r="D58" s="19">
        <f t="shared" si="27"/>
        <v>2605</v>
      </c>
      <c r="E58" s="19">
        <v>205</v>
      </c>
      <c r="F58" s="19">
        <v>219</v>
      </c>
      <c r="G58" s="19">
        <f t="shared" si="28"/>
        <v>424</v>
      </c>
      <c r="H58" s="20">
        <f t="shared" si="18"/>
        <v>0.15805705474171164</v>
      </c>
      <c r="I58" s="20">
        <f t="shared" si="19"/>
        <v>0.16743119266055045</v>
      </c>
      <c r="J58" s="20">
        <f t="shared" si="20"/>
        <v>0.16276391554702496</v>
      </c>
      <c r="K58" s="19">
        <v>888</v>
      </c>
      <c r="L58" s="19">
        <v>852</v>
      </c>
      <c r="M58" s="19">
        <f t="shared" si="29"/>
        <v>1740</v>
      </c>
      <c r="N58" s="20">
        <f t="shared" si="21"/>
        <v>0.6846569005397071</v>
      </c>
      <c r="O58" s="20">
        <f t="shared" si="22"/>
        <v>0.6513761467889908</v>
      </c>
      <c r="P58" s="20">
        <f t="shared" si="23"/>
        <v>0.6679462571976967</v>
      </c>
      <c r="Q58" s="19">
        <v>204</v>
      </c>
      <c r="R58" s="19">
        <v>237</v>
      </c>
      <c r="S58" s="19">
        <f t="shared" si="30"/>
        <v>441</v>
      </c>
      <c r="T58" s="20">
        <f t="shared" si="24"/>
        <v>0.15728604471858135</v>
      </c>
      <c r="U58" s="20">
        <f t="shared" si="25"/>
        <v>0.1811926605504587</v>
      </c>
      <c r="V58" s="20">
        <f t="shared" si="26"/>
        <v>0.1692898272552783</v>
      </c>
    </row>
    <row r="59" spans="1:22" s="10" customFormat="1" ht="27" customHeight="1">
      <c r="A59" s="21" t="s">
        <v>57</v>
      </c>
      <c r="B59" s="22">
        <f t="shared" si="33"/>
        <v>1327</v>
      </c>
      <c r="C59" s="22">
        <f t="shared" si="33"/>
        <v>1287</v>
      </c>
      <c r="D59" s="23">
        <f t="shared" si="27"/>
        <v>2614</v>
      </c>
      <c r="E59" s="23">
        <v>187</v>
      </c>
      <c r="F59" s="23">
        <v>193</v>
      </c>
      <c r="G59" s="23">
        <f t="shared" si="28"/>
        <v>380</v>
      </c>
      <c r="H59" s="24">
        <f t="shared" si="18"/>
        <v>0.14091936699321778</v>
      </c>
      <c r="I59" s="24">
        <f t="shared" si="19"/>
        <v>0.14996114996114995</v>
      </c>
      <c r="J59" s="24">
        <f t="shared" si="20"/>
        <v>0.14537107880642694</v>
      </c>
      <c r="K59" s="23">
        <v>901</v>
      </c>
      <c r="L59" s="23">
        <v>816</v>
      </c>
      <c r="M59" s="23">
        <f t="shared" si="29"/>
        <v>1717</v>
      </c>
      <c r="N59" s="24">
        <f t="shared" si="21"/>
        <v>0.678975131876413</v>
      </c>
      <c r="O59" s="24">
        <f t="shared" si="22"/>
        <v>0.634032634032634</v>
      </c>
      <c r="P59" s="24">
        <f t="shared" si="23"/>
        <v>0.6568477429227237</v>
      </c>
      <c r="Q59" s="23">
        <v>239</v>
      </c>
      <c r="R59" s="23">
        <v>278</v>
      </c>
      <c r="S59" s="23">
        <f t="shared" si="30"/>
        <v>517</v>
      </c>
      <c r="T59" s="24">
        <f t="shared" si="24"/>
        <v>0.18010550113036924</v>
      </c>
      <c r="U59" s="24">
        <f t="shared" si="25"/>
        <v>0.216006216006216</v>
      </c>
      <c r="V59" s="24">
        <f t="shared" si="26"/>
        <v>0.19778117827084926</v>
      </c>
    </row>
    <row r="60" spans="1:22" s="10" customFormat="1" ht="27" customHeight="1">
      <c r="A60" s="25" t="s">
        <v>106</v>
      </c>
      <c r="B60" s="37">
        <f>B54+B55+B56+B57+B58+B59</f>
        <v>7178</v>
      </c>
      <c r="C60" s="37">
        <f>C54+C55+C56+C57+C58+C59</f>
        <v>6932</v>
      </c>
      <c r="D60" s="27">
        <f t="shared" si="27"/>
        <v>14110</v>
      </c>
      <c r="E60" s="37">
        <f>E54+E55+E56+E57+E58+E59</f>
        <v>1030</v>
      </c>
      <c r="F60" s="37">
        <f>F54+F55+F56+F57+F58+F59</f>
        <v>1004</v>
      </c>
      <c r="G60" s="27">
        <f t="shared" si="28"/>
        <v>2034</v>
      </c>
      <c r="H60" s="28">
        <f t="shared" si="18"/>
        <v>0.14349400947339092</v>
      </c>
      <c r="I60" s="28">
        <f t="shared" si="19"/>
        <v>0.14483554529717255</v>
      </c>
      <c r="J60" s="28">
        <f t="shared" si="20"/>
        <v>0.14415308291991497</v>
      </c>
      <c r="K60" s="37">
        <f>K54+K55+K56+K57+K58+K59</f>
        <v>4989</v>
      </c>
      <c r="L60" s="37">
        <f>L54+L55+L56+L57+L58+L59</f>
        <v>4524</v>
      </c>
      <c r="M60" s="27">
        <f t="shared" si="29"/>
        <v>9513</v>
      </c>
      <c r="N60" s="28">
        <f t="shared" si="21"/>
        <v>0.6950404012259682</v>
      </c>
      <c r="O60" s="28">
        <f t="shared" si="22"/>
        <v>0.6526255049047894</v>
      </c>
      <c r="P60" s="28">
        <f t="shared" si="23"/>
        <v>0.6742026931254429</v>
      </c>
      <c r="Q60" s="37">
        <f>Q54+Q55+Q56+Q57+Q58+Q59</f>
        <v>1159</v>
      </c>
      <c r="R60" s="37">
        <f>R54+R55+R56+R57+R58+R59</f>
        <v>1404</v>
      </c>
      <c r="S60" s="27">
        <f t="shared" si="30"/>
        <v>2563</v>
      </c>
      <c r="T60" s="28">
        <f t="shared" si="24"/>
        <v>0.16146558930064084</v>
      </c>
      <c r="U60" s="28">
        <f t="shared" si="25"/>
        <v>0.20253894979803808</v>
      </c>
      <c r="V60" s="28">
        <f t="shared" si="26"/>
        <v>0.1816442239546421</v>
      </c>
    </row>
    <row r="61" spans="1:22" s="10" customFormat="1" ht="27" customHeight="1">
      <c r="A61" s="29" t="s">
        <v>58</v>
      </c>
      <c r="B61" s="30">
        <f>E61+K61+Q61</f>
        <v>154</v>
      </c>
      <c r="C61" s="30">
        <f>F61+L61+R61</f>
        <v>187</v>
      </c>
      <c r="D61" s="31">
        <f t="shared" si="27"/>
        <v>341</v>
      </c>
      <c r="E61" s="32">
        <v>15</v>
      </c>
      <c r="F61" s="32">
        <v>17</v>
      </c>
      <c r="G61" s="31">
        <f t="shared" si="28"/>
        <v>32</v>
      </c>
      <c r="H61" s="33">
        <f t="shared" si="18"/>
        <v>0.09740259740259741</v>
      </c>
      <c r="I61" s="33">
        <f t="shared" si="19"/>
        <v>0.09090909090909091</v>
      </c>
      <c r="J61" s="33">
        <f t="shared" si="20"/>
        <v>0.093841642228739</v>
      </c>
      <c r="K61" s="32">
        <v>109</v>
      </c>
      <c r="L61" s="32">
        <v>108</v>
      </c>
      <c r="M61" s="31">
        <f t="shared" si="29"/>
        <v>217</v>
      </c>
      <c r="N61" s="33">
        <f t="shared" si="21"/>
        <v>0.7077922077922078</v>
      </c>
      <c r="O61" s="33">
        <f t="shared" si="22"/>
        <v>0.5775401069518716</v>
      </c>
      <c r="P61" s="33">
        <f t="shared" si="23"/>
        <v>0.6363636363636364</v>
      </c>
      <c r="Q61" s="32">
        <v>30</v>
      </c>
      <c r="R61" s="32">
        <v>62</v>
      </c>
      <c r="S61" s="31">
        <f t="shared" si="30"/>
        <v>92</v>
      </c>
      <c r="T61" s="33">
        <f t="shared" si="24"/>
        <v>0.19480519480519481</v>
      </c>
      <c r="U61" s="33">
        <f t="shared" si="25"/>
        <v>0.3315508021390374</v>
      </c>
      <c r="V61" s="33">
        <f t="shared" si="26"/>
        <v>0.2697947214076246</v>
      </c>
    </row>
    <row r="62" spans="1:22" s="10" customFormat="1" ht="27" customHeight="1">
      <c r="A62" s="21" t="s">
        <v>59</v>
      </c>
      <c r="B62" s="22">
        <f>E62+K62+Q62</f>
        <v>511</v>
      </c>
      <c r="C62" s="22">
        <f>F62+L62+R62</f>
        <v>503</v>
      </c>
      <c r="D62" s="23">
        <f t="shared" si="27"/>
        <v>1014</v>
      </c>
      <c r="E62" s="23">
        <v>98</v>
      </c>
      <c r="F62" s="23">
        <v>78</v>
      </c>
      <c r="G62" s="23">
        <f t="shared" si="28"/>
        <v>176</v>
      </c>
      <c r="H62" s="24">
        <f t="shared" si="18"/>
        <v>0.1917808219178082</v>
      </c>
      <c r="I62" s="24">
        <f t="shared" si="19"/>
        <v>0.1550695825049702</v>
      </c>
      <c r="J62" s="24">
        <f t="shared" si="20"/>
        <v>0.17357001972386588</v>
      </c>
      <c r="K62" s="23">
        <v>330</v>
      </c>
      <c r="L62" s="23">
        <v>332</v>
      </c>
      <c r="M62" s="23">
        <f t="shared" si="29"/>
        <v>662</v>
      </c>
      <c r="N62" s="24">
        <f t="shared" si="21"/>
        <v>0.6457925636007827</v>
      </c>
      <c r="O62" s="24">
        <f t="shared" si="22"/>
        <v>0.6600397614314115</v>
      </c>
      <c r="P62" s="24">
        <f t="shared" si="23"/>
        <v>0.6528599605522682</v>
      </c>
      <c r="Q62" s="23">
        <v>83</v>
      </c>
      <c r="R62" s="23">
        <v>93</v>
      </c>
      <c r="S62" s="23">
        <f t="shared" si="30"/>
        <v>176</v>
      </c>
      <c r="T62" s="24">
        <f t="shared" si="24"/>
        <v>0.162426614481409</v>
      </c>
      <c r="U62" s="24">
        <f t="shared" si="25"/>
        <v>0.1848906560636183</v>
      </c>
      <c r="V62" s="24">
        <f t="shared" si="26"/>
        <v>0.17357001972386588</v>
      </c>
    </row>
    <row r="63" spans="1:22" s="10" customFormat="1" ht="27" customHeight="1">
      <c r="A63" s="25" t="s">
        <v>107</v>
      </c>
      <c r="B63" s="37">
        <f>B61+B62</f>
        <v>665</v>
      </c>
      <c r="C63" s="37">
        <f>C61+C62</f>
        <v>690</v>
      </c>
      <c r="D63" s="27">
        <f>B63+C63</f>
        <v>1355</v>
      </c>
      <c r="E63" s="37">
        <f>E61+E62</f>
        <v>113</v>
      </c>
      <c r="F63" s="37">
        <f>F61+F62</f>
        <v>95</v>
      </c>
      <c r="G63" s="27">
        <f>E63+F63</f>
        <v>208</v>
      </c>
      <c r="H63" s="28">
        <f t="shared" si="18"/>
        <v>0.1699248120300752</v>
      </c>
      <c r="I63" s="28">
        <f t="shared" si="19"/>
        <v>0.13768115942028986</v>
      </c>
      <c r="J63" s="28">
        <f t="shared" si="20"/>
        <v>0.15350553505535056</v>
      </c>
      <c r="K63" s="37">
        <f>K61+K62</f>
        <v>439</v>
      </c>
      <c r="L63" s="37">
        <f>L61+L62</f>
        <v>440</v>
      </c>
      <c r="M63" s="27">
        <f t="shared" si="29"/>
        <v>879</v>
      </c>
      <c r="N63" s="28">
        <f t="shared" si="21"/>
        <v>0.6601503759398496</v>
      </c>
      <c r="O63" s="28">
        <f t="shared" si="22"/>
        <v>0.6376811594202898</v>
      </c>
      <c r="P63" s="28">
        <f t="shared" si="23"/>
        <v>0.6487084870848708</v>
      </c>
      <c r="Q63" s="37">
        <f>Q61+Q62</f>
        <v>113</v>
      </c>
      <c r="R63" s="37">
        <f>R61+R62</f>
        <v>155</v>
      </c>
      <c r="S63" s="27">
        <f t="shared" si="30"/>
        <v>268</v>
      </c>
      <c r="T63" s="28">
        <f t="shared" si="24"/>
        <v>0.1699248120300752</v>
      </c>
      <c r="U63" s="28">
        <f t="shared" si="25"/>
        <v>0.2246376811594203</v>
      </c>
      <c r="V63" s="28">
        <f t="shared" si="26"/>
        <v>0.1977859778597786</v>
      </c>
    </row>
    <row r="64" spans="1:22" s="10" customFormat="1" ht="27" customHeight="1">
      <c r="A64" s="25" t="s">
        <v>60</v>
      </c>
      <c r="B64" s="26">
        <f aca="true" t="shared" si="34" ref="B64:B79">E64+K64+Q64</f>
        <v>280</v>
      </c>
      <c r="C64" s="26">
        <f aca="true" t="shared" si="35" ref="C64:C79">F64+L64+R64</f>
        <v>255</v>
      </c>
      <c r="D64" s="27">
        <f>B64+C64</f>
        <v>535</v>
      </c>
      <c r="E64" s="37">
        <v>46</v>
      </c>
      <c r="F64" s="37">
        <v>31</v>
      </c>
      <c r="G64" s="27">
        <f t="shared" si="28"/>
        <v>77</v>
      </c>
      <c r="H64" s="28">
        <f t="shared" si="18"/>
        <v>0.16428571428571428</v>
      </c>
      <c r="I64" s="28">
        <f t="shared" si="19"/>
        <v>0.12156862745098039</v>
      </c>
      <c r="J64" s="28">
        <f t="shared" si="20"/>
        <v>0.14392523364485982</v>
      </c>
      <c r="K64" s="37">
        <v>182</v>
      </c>
      <c r="L64" s="37">
        <v>168</v>
      </c>
      <c r="M64" s="27">
        <f t="shared" si="29"/>
        <v>350</v>
      </c>
      <c r="N64" s="28">
        <f t="shared" si="21"/>
        <v>0.65</v>
      </c>
      <c r="O64" s="28">
        <f t="shared" si="22"/>
        <v>0.6588235294117647</v>
      </c>
      <c r="P64" s="28">
        <f t="shared" si="23"/>
        <v>0.6542056074766355</v>
      </c>
      <c r="Q64" s="37">
        <v>52</v>
      </c>
      <c r="R64" s="37">
        <v>56</v>
      </c>
      <c r="S64" s="27">
        <f t="shared" si="30"/>
        <v>108</v>
      </c>
      <c r="T64" s="28">
        <f t="shared" si="24"/>
        <v>0.18571428571428572</v>
      </c>
      <c r="U64" s="28">
        <f t="shared" si="25"/>
        <v>0.2196078431372549</v>
      </c>
      <c r="V64" s="28">
        <f t="shared" si="26"/>
        <v>0.20186915887850468</v>
      </c>
    </row>
    <row r="65" spans="1:22" s="10" customFormat="1" ht="27" customHeight="1">
      <c r="A65" s="25" t="s">
        <v>61</v>
      </c>
      <c r="B65" s="26">
        <f t="shared" si="34"/>
        <v>321</v>
      </c>
      <c r="C65" s="26">
        <f t="shared" si="35"/>
        <v>318</v>
      </c>
      <c r="D65" s="27">
        <f t="shared" si="27"/>
        <v>639</v>
      </c>
      <c r="E65" s="37">
        <v>51</v>
      </c>
      <c r="F65" s="37">
        <v>55</v>
      </c>
      <c r="G65" s="27">
        <f t="shared" si="28"/>
        <v>106</v>
      </c>
      <c r="H65" s="28">
        <f t="shared" si="18"/>
        <v>0.1588785046728972</v>
      </c>
      <c r="I65" s="28">
        <f t="shared" si="19"/>
        <v>0.17295597484276728</v>
      </c>
      <c r="J65" s="28">
        <f t="shared" si="20"/>
        <v>0.16588419405320814</v>
      </c>
      <c r="K65" s="37">
        <v>211</v>
      </c>
      <c r="L65" s="37">
        <v>186</v>
      </c>
      <c r="M65" s="27">
        <f t="shared" si="29"/>
        <v>397</v>
      </c>
      <c r="N65" s="28">
        <f t="shared" si="21"/>
        <v>0.6573208722741433</v>
      </c>
      <c r="O65" s="28">
        <f t="shared" si="22"/>
        <v>0.5849056603773585</v>
      </c>
      <c r="P65" s="28">
        <f t="shared" si="23"/>
        <v>0.621283255086072</v>
      </c>
      <c r="Q65" s="37">
        <v>59</v>
      </c>
      <c r="R65" s="37">
        <v>77</v>
      </c>
      <c r="S65" s="27">
        <f t="shared" si="30"/>
        <v>136</v>
      </c>
      <c r="T65" s="28">
        <f t="shared" si="24"/>
        <v>0.1838006230529595</v>
      </c>
      <c r="U65" s="28">
        <f t="shared" si="25"/>
        <v>0.24213836477987422</v>
      </c>
      <c r="V65" s="28">
        <f t="shared" si="26"/>
        <v>0.21283255086071987</v>
      </c>
    </row>
    <row r="66" spans="1:22" s="10" customFormat="1" ht="27" customHeight="1">
      <c r="A66" s="25" t="s">
        <v>62</v>
      </c>
      <c r="B66" s="26">
        <f t="shared" si="34"/>
        <v>1465</v>
      </c>
      <c r="C66" s="26">
        <f t="shared" si="35"/>
        <v>1356</v>
      </c>
      <c r="D66" s="27">
        <f t="shared" si="27"/>
        <v>2821</v>
      </c>
      <c r="E66" s="37">
        <v>208</v>
      </c>
      <c r="F66" s="37">
        <v>213</v>
      </c>
      <c r="G66" s="27">
        <f t="shared" si="28"/>
        <v>421</v>
      </c>
      <c r="H66" s="28">
        <f t="shared" si="18"/>
        <v>0.14197952218430035</v>
      </c>
      <c r="I66" s="28">
        <f t="shared" si="19"/>
        <v>0.1570796460176991</v>
      </c>
      <c r="J66" s="28">
        <f t="shared" si="20"/>
        <v>0.14923785891527827</v>
      </c>
      <c r="K66" s="37">
        <v>1022</v>
      </c>
      <c r="L66" s="37">
        <v>893</v>
      </c>
      <c r="M66" s="27">
        <f t="shared" si="29"/>
        <v>1915</v>
      </c>
      <c r="N66" s="28">
        <f t="shared" si="21"/>
        <v>0.6976109215017064</v>
      </c>
      <c r="O66" s="28">
        <f t="shared" si="22"/>
        <v>0.6585545722713865</v>
      </c>
      <c r="P66" s="28">
        <f t="shared" si="23"/>
        <v>0.6788372917405175</v>
      </c>
      <c r="Q66" s="37">
        <v>235</v>
      </c>
      <c r="R66" s="37">
        <v>250</v>
      </c>
      <c r="S66" s="27">
        <f t="shared" si="30"/>
        <v>485</v>
      </c>
      <c r="T66" s="28">
        <f t="shared" si="24"/>
        <v>0.16040955631399317</v>
      </c>
      <c r="U66" s="28">
        <f t="shared" si="25"/>
        <v>0.18436578171091444</v>
      </c>
      <c r="V66" s="28">
        <f t="shared" si="26"/>
        <v>0.17192484934420418</v>
      </c>
    </row>
    <row r="67" spans="1:22" s="10" customFormat="1" ht="27" customHeight="1">
      <c r="A67" s="25" t="s">
        <v>63</v>
      </c>
      <c r="B67" s="26">
        <f t="shared" si="34"/>
        <v>1718</v>
      </c>
      <c r="C67" s="26">
        <f t="shared" si="35"/>
        <v>1645</v>
      </c>
      <c r="D67" s="27">
        <f t="shared" si="27"/>
        <v>3363</v>
      </c>
      <c r="E67" s="37">
        <v>242</v>
      </c>
      <c r="F67" s="37">
        <v>245</v>
      </c>
      <c r="G67" s="27">
        <f t="shared" si="28"/>
        <v>487</v>
      </c>
      <c r="H67" s="28">
        <f aca="true" t="shared" si="36" ref="H67:H95">E67/B67</f>
        <v>0.1408614668218859</v>
      </c>
      <c r="I67" s="28">
        <f aca="true" t="shared" si="37" ref="I67:I95">F67/C67</f>
        <v>0.14893617021276595</v>
      </c>
      <c r="J67" s="28">
        <f aca="true" t="shared" si="38" ref="J67:J95">G67/D67</f>
        <v>0.1448111804936069</v>
      </c>
      <c r="K67" s="37">
        <v>1217</v>
      </c>
      <c r="L67" s="37">
        <v>1098</v>
      </c>
      <c r="M67" s="27">
        <f t="shared" si="29"/>
        <v>2315</v>
      </c>
      <c r="N67" s="28">
        <f aca="true" t="shared" si="39" ref="N67:N95">K67/B67</f>
        <v>0.7083818393480792</v>
      </c>
      <c r="O67" s="28">
        <f aca="true" t="shared" si="40" ref="O67:O95">L67/C67</f>
        <v>0.6674772036474164</v>
      </c>
      <c r="P67" s="28">
        <f>M67/D67</f>
        <v>0.688373476063039</v>
      </c>
      <c r="Q67" s="37">
        <v>259</v>
      </c>
      <c r="R67" s="37">
        <v>302</v>
      </c>
      <c r="S67" s="27">
        <f t="shared" si="30"/>
        <v>561</v>
      </c>
      <c r="T67" s="28">
        <f aca="true" t="shared" si="41" ref="T67:T95">Q67/B67</f>
        <v>0.15075669383003493</v>
      </c>
      <c r="U67" s="28">
        <f aca="true" t="shared" si="42" ref="U67:U95">R67/C67</f>
        <v>0.18358662613981763</v>
      </c>
      <c r="V67" s="28">
        <f aca="true" t="shared" si="43" ref="V67:V95">S67/D67</f>
        <v>0.16681534344335414</v>
      </c>
    </row>
    <row r="68" spans="1:22" s="10" customFormat="1" ht="27" customHeight="1">
      <c r="A68" s="29" t="s">
        <v>96</v>
      </c>
      <c r="B68" s="30">
        <f aca="true" t="shared" si="44" ref="B68:C70">E68+K68+Q68</f>
        <v>273</v>
      </c>
      <c r="C68" s="30">
        <f t="shared" si="44"/>
        <v>265</v>
      </c>
      <c r="D68" s="31">
        <f>B68+C68</f>
        <v>538</v>
      </c>
      <c r="E68" s="32">
        <v>55</v>
      </c>
      <c r="F68" s="32">
        <v>54</v>
      </c>
      <c r="G68" s="31">
        <f t="shared" si="28"/>
        <v>109</v>
      </c>
      <c r="H68" s="33">
        <f aca="true" t="shared" si="45" ref="H68:J70">E68/B68</f>
        <v>0.20146520146520147</v>
      </c>
      <c r="I68" s="33">
        <f t="shared" si="45"/>
        <v>0.2037735849056604</v>
      </c>
      <c r="J68" s="33">
        <f t="shared" si="45"/>
        <v>0.20260223048327136</v>
      </c>
      <c r="K68" s="32">
        <v>184</v>
      </c>
      <c r="L68" s="32">
        <v>180</v>
      </c>
      <c r="M68" s="31">
        <f t="shared" si="29"/>
        <v>364</v>
      </c>
      <c r="N68" s="33">
        <f aca="true" t="shared" si="46" ref="N68:O70">K68/B68</f>
        <v>0.673992673992674</v>
      </c>
      <c r="O68" s="33">
        <f t="shared" si="46"/>
        <v>0.6792452830188679</v>
      </c>
      <c r="P68" s="33">
        <f>M68/D68</f>
        <v>0.6765799256505576</v>
      </c>
      <c r="Q68" s="32">
        <v>34</v>
      </c>
      <c r="R68" s="32">
        <v>31</v>
      </c>
      <c r="S68" s="31">
        <f>Q68+R68</f>
        <v>65</v>
      </c>
      <c r="T68" s="33">
        <f aca="true" t="shared" si="47" ref="T68:V70">Q68/B68</f>
        <v>0.12454212454212454</v>
      </c>
      <c r="U68" s="33">
        <f t="shared" si="47"/>
        <v>0.1169811320754717</v>
      </c>
      <c r="V68" s="33">
        <f t="shared" si="47"/>
        <v>0.120817843866171</v>
      </c>
    </row>
    <row r="69" spans="1:22" s="10" customFormat="1" ht="27" customHeight="1">
      <c r="A69" s="17" t="s">
        <v>97</v>
      </c>
      <c r="B69" s="18">
        <f t="shared" si="44"/>
        <v>453</v>
      </c>
      <c r="C69" s="18">
        <f t="shared" si="44"/>
        <v>436</v>
      </c>
      <c r="D69" s="19">
        <f>B69+C69</f>
        <v>889</v>
      </c>
      <c r="E69" s="19">
        <v>66</v>
      </c>
      <c r="F69" s="19">
        <v>63</v>
      </c>
      <c r="G69" s="19">
        <f t="shared" si="28"/>
        <v>129</v>
      </c>
      <c r="H69" s="20">
        <f t="shared" si="45"/>
        <v>0.1456953642384106</v>
      </c>
      <c r="I69" s="20">
        <f t="shared" si="45"/>
        <v>0.1444954128440367</v>
      </c>
      <c r="J69" s="20">
        <f t="shared" si="45"/>
        <v>0.14510686164229472</v>
      </c>
      <c r="K69" s="19">
        <v>322</v>
      </c>
      <c r="L69" s="19">
        <v>301</v>
      </c>
      <c r="M69" s="19">
        <f t="shared" si="29"/>
        <v>623</v>
      </c>
      <c r="N69" s="20">
        <f t="shared" si="46"/>
        <v>0.7108167770419426</v>
      </c>
      <c r="O69" s="20">
        <f t="shared" si="46"/>
        <v>0.6903669724770642</v>
      </c>
      <c r="P69" s="20">
        <f>M69/D69</f>
        <v>0.7007874015748031</v>
      </c>
      <c r="Q69" s="19">
        <v>65</v>
      </c>
      <c r="R69" s="19">
        <v>72</v>
      </c>
      <c r="S69" s="19">
        <f>Q69+R69</f>
        <v>137</v>
      </c>
      <c r="T69" s="20">
        <f t="shared" si="47"/>
        <v>0.1434878587196468</v>
      </c>
      <c r="U69" s="20">
        <f t="shared" si="47"/>
        <v>0.1651376146788991</v>
      </c>
      <c r="V69" s="20">
        <f t="shared" si="47"/>
        <v>0.15410573678290213</v>
      </c>
    </row>
    <row r="70" spans="1:22" s="10" customFormat="1" ht="27" customHeight="1">
      <c r="A70" s="34" t="s">
        <v>98</v>
      </c>
      <c r="B70" s="26">
        <f t="shared" si="44"/>
        <v>598</v>
      </c>
      <c r="C70" s="26">
        <f t="shared" si="44"/>
        <v>531</v>
      </c>
      <c r="D70" s="27">
        <f>B70+C70</f>
        <v>1129</v>
      </c>
      <c r="E70" s="27">
        <v>100</v>
      </c>
      <c r="F70" s="27">
        <v>98</v>
      </c>
      <c r="G70" s="27">
        <f t="shared" si="28"/>
        <v>198</v>
      </c>
      <c r="H70" s="35">
        <f t="shared" si="45"/>
        <v>0.16722408026755853</v>
      </c>
      <c r="I70" s="35">
        <f t="shared" si="45"/>
        <v>0.18455743879472694</v>
      </c>
      <c r="J70" s="35">
        <f t="shared" si="45"/>
        <v>0.1753764393268379</v>
      </c>
      <c r="K70" s="27">
        <v>413</v>
      </c>
      <c r="L70" s="27">
        <v>348</v>
      </c>
      <c r="M70" s="27">
        <f t="shared" si="29"/>
        <v>761</v>
      </c>
      <c r="N70" s="35">
        <f t="shared" si="46"/>
        <v>0.6906354515050167</v>
      </c>
      <c r="O70" s="35">
        <f t="shared" si="46"/>
        <v>0.655367231638418</v>
      </c>
      <c r="P70" s="35">
        <f>M70/D70</f>
        <v>0.6740478299379983</v>
      </c>
      <c r="Q70" s="27">
        <v>85</v>
      </c>
      <c r="R70" s="27">
        <v>85</v>
      </c>
      <c r="S70" s="27">
        <f>Q70+R70</f>
        <v>170</v>
      </c>
      <c r="T70" s="35">
        <f t="shared" si="47"/>
        <v>0.14214046822742474</v>
      </c>
      <c r="U70" s="35">
        <f t="shared" si="47"/>
        <v>0.160075329566855</v>
      </c>
      <c r="V70" s="35">
        <f t="shared" si="47"/>
        <v>0.15057573073516387</v>
      </c>
    </row>
    <row r="71" spans="1:22" s="10" customFormat="1" ht="27" customHeight="1">
      <c r="A71" s="25" t="s">
        <v>105</v>
      </c>
      <c r="B71" s="26">
        <f>B68+B69+B70</f>
        <v>1324</v>
      </c>
      <c r="C71" s="26">
        <f>C68+C69+C70</f>
        <v>1232</v>
      </c>
      <c r="D71" s="27">
        <f t="shared" si="27"/>
        <v>2556</v>
      </c>
      <c r="E71" s="37">
        <f>E68+E69+E70</f>
        <v>221</v>
      </c>
      <c r="F71" s="37">
        <f>F68+F69+F70</f>
        <v>215</v>
      </c>
      <c r="G71" s="27">
        <f t="shared" si="28"/>
        <v>436</v>
      </c>
      <c r="H71" s="28">
        <f>E71/B71</f>
        <v>0.16691842900302115</v>
      </c>
      <c r="I71" s="28">
        <f t="shared" si="37"/>
        <v>0.174512987012987</v>
      </c>
      <c r="J71" s="28">
        <f t="shared" si="38"/>
        <v>0.1705790297339593</v>
      </c>
      <c r="K71" s="37">
        <f>K68+K69+K70</f>
        <v>919</v>
      </c>
      <c r="L71" s="37">
        <f>L68+L69+L70</f>
        <v>829</v>
      </c>
      <c r="M71" s="27">
        <f t="shared" si="29"/>
        <v>1748</v>
      </c>
      <c r="N71" s="28">
        <f t="shared" si="39"/>
        <v>0.6941087613293051</v>
      </c>
      <c r="O71" s="28">
        <f t="shared" si="40"/>
        <v>0.6728896103896104</v>
      </c>
      <c r="P71" s="28">
        <f aca="true" t="shared" si="48" ref="P71:P95">M71/D71</f>
        <v>0.6838810641627543</v>
      </c>
      <c r="Q71" s="37">
        <f>Q68+Q69+Q70</f>
        <v>184</v>
      </c>
      <c r="R71" s="37">
        <f>R68+R69+R70</f>
        <v>188</v>
      </c>
      <c r="S71" s="27">
        <f>Q71+R71</f>
        <v>372</v>
      </c>
      <c r="T71" s="28">
        <f t="shared" si="41"/>
        <v>0.13897280966767372</v>
      </c>
      <c r="U71" s="28">
        <f t="shared" si="42"/>
        <v>0.1525974025974026</v>
      </c>
      <c r="V71" s="28">
        <f t="shared" si="43"/>
        <v>0.14553990610328638</v>
      </c>
    </row>
    <row r="72" spans="1:22" s="10" customFormat="1" ht="27" customHeight="1">
      <c r="A72" s="25" t="s">
        <v>64</v>
      </c>
      <c r="B72" s="26">
        <f t="shared" si="34"/>
        <v>114</v>
      </c>
      <c r="C72" s="26">
        <f t="shared" si="35"/>
        <v>129</v>
      </c>
      <c r="D72" s="27">
        <f aca="true" t="shared" si="49" ref="D72:D95">B72+C72</f>
        <v>243</v>
      </c>
      <c r="E72" s="37">
        <v>20</v>
      </c>
      <c r="F72" s="37">
        <v>19</v>
      </c>
      <c r="G72" s="27">
        <f aca="true" t="shared" si="50" ref="G72:G95">E72+F72</f>
        <v>39</v>
      </c>
      <c r="H72" s="28">
        <f t="shared" si="36"/>
        <v>0.17543859649122806</v>
      </c>
      <c r="I72" s="28">
        <f t="shared" si="37"/>
        <v>0.14728682170542637</v>
      </c>
      <c r="J72" s="28">
        <f t="shared" si="38"/>
        <v>0.16049382716049382</v>
      </c>
      <c r="K72" s="37">
        <v>62</v>
      </c>
      <c r="L72" s="37">
        <v>70</v>
      </c>
      <c r="M72" s="27">
        <f aca="true" t="shared" si="51" ref="M72:M95">K72+L72</f>
        <v>132</v>
      </c>
      <c r="N72" s="28">
        <f t="shared" si="39"/>
        <v>0.543859649122807</v>
      </c>
      <c r="O72" s="28">
        <f t="shared" si="40"/>
        <v>0.5426356589147286</v>
      </c>
      <c r="P72" s="28">
        <f t="shared" si="48"/>
        <v>0.5432098765432098</v>
      </c>
      <c r="Q72" s="37">
        <v>32</v>
      </c>
      <c r="R72" s="37">
        <v>40</v>
      </c>
      <c r="S72" s="27">
        <f aca="true" t="shared" si="52" ref="S72:S95">Q72+R72</f>
        <v>72</v>
      </c>
      <c r="T72" s="28">
        <f t="shared" si="41"/>
        <v>0.2807017543859649</v>
      </c>
      <c r="U72" s="28">
        <f t="shared" si="42"/>
        <v>0.31007751937984496</v>
      </c>
      <c r="V72" s="28">
        <f t="shared" si="43"/>
        <v>0.2962962962962963</v>
      </c>
    </row>
    <row r="73" spans="1:22" s="10" customFormat="1" ht="27" customHeight="1">
      <c r="A73" s="25" t="s">
        <v>65</v>
      </c>
      <c r="B73" s="47">
        <f t="shared" si="34"/>
        <v>1162</v>
      </c>
      <c r="C73" s="47">
        <f t="shared" si="35"/>
        <v>1187</v>
      </c>
      <c r="D73" s="37">
        <f t="shared" si="49"/>
        <v>2349</v>
      </c>
      <c r="E73" s="37">
        <v>135</v>
      </c>
      <c r="F73" s="37">
        <v>154</v>
      </c>
      <c r="G73" s="37">
        <f t="shared" si="50"/>
        <v>289</v>
      </c>
      <c r="H73" s="28">
        <f t="shared" si="36"/>
        <v>0.11617900172117039</v>
      </c>
      <c r="I73" s="28">
        <f t="shared" si="37"/>
        <v>0.12973883740522324</v>
      </c>
      <c r="J73" s="28">
        <f t="shared" si="38"/>
        <v>0.12303107705406556</v>
      </c>
      <c r="K73" s="37">
        <v>786</v>
      </c>
      <c r="L73" s="37">
        <v>748</v>
      </c>
      <c r="M73" s="37">
        <f t="shared" si="51"/>
        <v>1534</v>
      </c>
      <c r="N73" s="28">
        <f t="shared" si="39"/>
        <v>0.6764199655765921</v>
      </c>
      <c r="O73" s="28">
        <f t="shared" si="40"/>
        <v>0.6301600673967986</v>
      </c>
      <c r="P73" s="28">
        <f t="shared" si="48"/>
        <v>0.6530438484461473</v>
      </c>
      <c r="Q73" s="37">
        <v>241</v>
      </c>
      <c r="R73" s="37">
        <v>285</v>
      </c>
      <c r="S73" s="37">
        <f t="shared" si="52"/>
        <v>526</v>
      </c>
      <c r="T73" s="28">
        <f t="shared" si="41"/>
        <v>0.20740103270223753</v>
      </c>
      <c r="U73" s="28">
        <f t="shared" si="42"/>
        <v>0.2401010951979781</v>
      </c>
      <c r="V73" s="28">
        <f t="shared" si="43"/>
        <v>0.22392507449978713</v>
      </c>
    </row>
    <row r="74" spans="1:22" s="10" customFormat="1" ht="27" customHeight="1">
      <c r="A74" s="43" t="s">
        <v>66</v>
      </c>
      <c r="B74" s="44">
        <f t="shared" si="34"/>
        <v>101</v>
      </c>
      <c r="C74" s="44">
        <f t="shared" si="35"/>
        <v>99</v>
      </c>
      <c r="D74" s="45">
        <f t="shared" si="49"/>
        <v>200</v>
      </c>
      <c r="E74" s="45">
        <v>16</v>
      </c>
      <c r="F74" s="45">
        <v>16</v>
      </c>
      <c r="G74" s="45">
        <f t="shared" si="50"/>
        <v>32</v>
      </c>
      <c r="H74" s="46">
        <f t="shared" si="36"/>
        <v>0.15841584158415842</v>
      </c>
      <c r="I74" s="46">
        <f t="shared" si="37"/>
        <v>0.16161616161616163</v>
      </c>
      <c r="J74" s="46">
        <f t="shared" si="38"/>
        <v>0.16</v>
      </c>
      <c r="K74" s="45">
        <v>62</v>
      </c>
      <c r="L74" s="45">
        <v>68</v>
      </c>
      <c r="M74" s="45">
        <f t="shared" si="51"/>
        <v>130</v>
      </c>
      <c r="N74" s="46">
        <f t="shared" si="39"/>
        <v>0.6138613861386139</v>
      </c>
      <c r="O74" s="46">
        <f t="shared" si="40"/>
        <v>0.6868686868686869</v>
      </c>
      <c r="P74" s="46">
        <f t="shared" si="48"/>
        <v>0.65</v>
      </c>
      <c r="Q74" s="45">
        <v>23</v>
      </c>
      <c r="R74" s="45">
        <v>15</v>
      </c>
      <c r="S74" s="45">
        <f t="shared" si="52"/>
        <v>38</v>
      </c>
      <c r="T74" s="46">
        <f t="shared" si="41"/>
        <v>0.22772277227722773</v>
      </c>
      <c r="U74" s="46">
        <f t="shared" si="42"/>
        <v>0.15151515151515152</v>
      </c>
      <c r="V74" s="46">
        <f t="shared" si="43"/>
        <v>0.19</v>
      </c>
    </row>
    <row r="75" spans="1:22" s="10" customFormat="1" ht="27" customHeight="1">
      <c r="A75" s="17" t="s">
        <v>67</v>
      </c>
      <c r="B75" s="18">
        <f t="shared" si="34"/>
        <v>786</v>
      </c>
      <c r="C75" s="18">
        <f t="shared" si="35"/>
        <v>754</v>
      </c>
      <c r="D75" s="19">
        <f t="shared" si="49"/>
        <v>1540</v>
      </c>
      <c r="E75" s="19">
        <v>103</v>
      </c>
      <c r="F75" s="19">
        <v>127</v>
      </c>
      <c r="G75" s="19">
        <f t="shared" si="50"/>
        <v>230</v>
      </c>
      <c r="H75" s="20">
        <f t="shared" si="36"/>
        <v>0.13104325699745548</v>
      </c>
      <c r="I75" s="20">
        <f t="shared" si="37"/>
        <v>0.16843501326259946</v>
      </c>
      <c r="J75" s="20">
        <f t="shared" si="38"/>
        <v>0.14935064935064934</v>
      </c>
      <c r="K75" s="19">
        <v>546</v>
      </c>
      <c r="L75" s="19">
        <v>474</v>
      </c>
      <c r="M75" s="19">
        <f t="shared" si="51"/>
        <v>1020</v>
      </c>
      <c r="N75" s="20">
        <f t="shared" si="39"/>
        <v>0.6946564885496184</v>
      </c>
      <c r="O75" s="20">
        <f t="shared" si="40"/>
        <v>0.6286472148541115</v>
      </c>
      <c r="P75" s="20">
        <f t="shared" si="48"/>
        <v>0.6623376623376623</v>
      </c>
      <c r="Q75" s="19">
        <v>137</v>
      </c>
      <c r="R75" s="19">
        <v>153</v>
      </c>
      <c r="S75" s="19">
        <f t="shared" si="52"/>
        <v>290</v>
      </c>
      <c r="T75" s="20">
        <f t="shared" si="41"/>
        <v>0.1743002544529262</v>
      </c>
      <c r="U75" s="20">
        <f t="shared" si="42"/>
        <v>0.20291777188328913</v>
      </c>
      <c r="V75" s="20">
        <f t="shared" si="43"/>
        <v>0.18831168831168832</v>
      </c>
    </row>
    <row r="76" spans="1:22" s="10" customFormat="1" ht="27" customHeight="1">
      <c r="A76" s="17" t="s">
        <v>68</v>
      </c>
      <c r="B76" s="18">
        <f t="shared" si="34"/>
        <v>495</v>
      </c>
      <c r="C76" s="18">
        <f t="shared" si="35"/>
        <v>474</v>
      </c>
      <c r="D76" s="19">
        <f t="shared" si="49"/>
        <v>969</v>
      </c>
      <c r="E76" s="19">
        <v>79</v>
      </c>
      <c r="F76" s="19">
        <v>81</v>
      </c>
      <c r="G76" s="19">
        <f t="shared" si="50"/>
        <v>160</v>
      </c>
      <c r="H76" s="20">
        <f t="shared" si="36"/>
        <v>0.1595959595959596</v>
      </c>
      <c r="I76" s="20">
        <f t="shared" si="37"/>
        <v>0.17088607594936708</v>
      </c>
      <c r="J76" s="20">
        <f t="shared" si="38"/>
        <v>0.1651186790505676</v>
      </c>
      <c r="K76" s="19">
        <v>343</v>
      </c>
      <c r="L76" s="19">
        <v>322</v>
      </c>
      <c r="M76" s="19">
        <f t="shared" si="51"/>
        <v>665</v>
      </c>
      <c r="N76" s="20">
        <f t="shared" si="39"/>
        <v>0.692929292929293</v>
      </c>
      <c r="O76" s="20">
        <f t="shared" si="40"/>
        <v>0.679324894514768</v>
      </c>
      <c r="P76" s="20">
        <f t="shared" si="48"/>
        <v>0.6862745098039216</v>
      </c>
      <c r="Q76" s="19">
        <v>73</v>
      </c>
      <c r="R76" s="19">
        <v>71</v>
      </c>
      <c r="S76" s="19">
        <f t="shared" si="52"/>
        <v>144</v>
      </c>
      <c r="T76" s="20">
        <f t="shared" si="41"/>
        <v>0.14747474747474748</v>
      </c>
      <c r="U76" s="20">
        <f t="shared" si="42"/>
        <v>0.14978902953586498</v>
      </c>
      <c r="V76" s="20">
        <f t="shared" si="43"/>
        <v>0.14860681114551083</v>
      </c>
    </row>
    <row r="77" spans="1:22" s="10" customFormat="1" ht="27" customHeight="1">
      <c r="A77" s="17" t="s">
        <v>69</v>
      </c>
      <c r="B77" s="18">
        <f t="shared" si="34"/>
        <v>629</v>
      </c>
      <c r="C77" s="18">
        <f t="shared" si="35"/>
        <v>560</v>
      </c>
      <c r="D77" s="19">
        <f t="shared" si="49"/>
        <v>1189</v>
      </c>
      <c r="E77" s="19">
        <v>101</v>
      </c>
      <c r="F77" s="19">
        <v>70</v>
      </c>
      <c r="G77" s="19">
        <f t="shared" si="50"/>
        <v>171</v>
      </c>
      <c r="H77" s="20">
        <f t="shared" si="36"/>
        <v>0.16057233704292528</v>
      </c>
      <c r="I77" s="20">
        <f t="shared" si="37"/>
        <v>0.125</v>
      </c>
      <c r="J77" s="20">
        <f t="shared" si="38"/>
        <v>0.1438183347350715</v>
      </c>
      <c r="K77" s="19">
        <v>408</v>
      </c>
      <c r="L77" s="19">
        <v>349</v>
      </c>
      <c r="M77" s="19">
        <f t="shared" si="51"/>
        <v>757</v>
      </c>
      <c r="N77" s="20">
        <f t="shared" si="39"/>
        <v>0.6486486486486487</v>
      </c>
      <c r="O77" s="20">
        <f t="shared" si="40"/>
        <v>0.6232142857142857</v>
      </c>
      <c r="P77" s="20">
        <f t="shared" si="48"/>
        <v>0.6366694701429773</v>
      </c>
      <c r="Q77" s="19">
        <v>120</v>
      </c>
      <c r="R77" s="19">
        <v>141</v>
      </c>
      <c r="S77" s="19">
        <f t="shared" si="52"/>
        <v>261</v>
      </c>
      <c r="T77" s="20">
        <f t="shared" si="41"/>
        <v>0.1907790143084261</v>
      </c>
      <c r="U77" s="20">
        <f t="shared" si="42"/>
        <v>0.2517857142857143</v>
      </c>
      <c r="V77" s="20">
        <f t="shared" si="43"/>
        <v>0.21951219512195122</v>
      </c>
    </row>
    <row r="78" spans="1:22" s="10" customFormat="1" ht="27" customHeight="1">
      <c r="A78" s="17" t="s">
        <v>70</v>
      </c>
      <c r="B78" s="18">
        <f t="shared" si="34"/>
        <v>390</v>
      </c>
      <c r="C78" s="18">
        <f t="shared" si="35"/>
        <v>373</v>
      </c>
      <c r="D78" s="19">
        <f t="shared" si="49"/>
        <v>763</v>
      </c>
      <c r="E78" s="19">
        <v>64</v>
      </c>
      <c r="F78" s="19">
        <v>65</v>
      </c>
      <c r="G78" s="19">
        <f t="shared" si="50"/>
        <v>129</v>
      </c>
      <c r="H78" s="20">
        <f t="shared" si="36"/>
        <v>0.1641025641025641</v>
      </c>
      <c r="I78" s="20">
        <f t="shared" si="37"/>
        <v>0.1742627345844504</v>
      </c>
      <c r="J78" s="20">
        <f t="shared" si="38"/>
        <v>0.1690694626474443</v>
      </c>
      <c r="K78" s="19">
        <v>263</v>
      </c>
      <c r="L78" s="19">
        <v>237</v>
      </c>
      <c r="M78" s="19">
        <f t="shared" si="51"/>
        <v>500</v>
      </c>
      <c r="N78" s="20">
        <f t="shared" si="39"/>
        <v>0.6743589743589744</v>
      </c>
      <c r="O78" s="20">
        <f t="shared" si="40"/>
        <v>0.6353887399463807</v>
      </c>
      <c r="P78" s="20">
        <f t="shared" si="48"/>
        <v>0.6553079947575361</v>
      </c>
      <c r="Q78" s="19">
        <v>63</v>
      </c>
      <c r="R78" s="19">
        <v>71</v>
      </c>
      <c r="S78" s="19">
        <f t="shared" si="52"/>
        <v>134</v>
      </c>
      <c r="T78" s="20">
        <f t="shared" si="41"/>
        <v>0.16153846153846155</v>
      </c>
      <c r="U78" s="20">
        <f t="shared" si="42"/>
        <v>0.1903485254691689</v>
      </c>
      <c r="V78" s="20">
        <f t="shared" si="43"/>
        <v>0.17562254259501967</v>
      </c>
    </row>
    <row r="79" spans="1:22" s="10" customFormat="1" ht="27" customHeight="1">
      <c r="A79" s="34" t="s">
        <v>71</v>
      </c>
      <c r="B79" s="26">
        <f t="shared" si="34"/>
        <v>225</v>
      </c>
      <c r="C79" s="26">
        <f t="shared" si="35"/>
        <v>208</v>
      </c>
      <c r="D79" s="27">
        <f t="shared" si="49"/>
        <v>433</v>
      </c>
      <c r="E79" s="27">
        <v>30</v>
      </c>
      <c r="F79" s="27">
        <v>20</v>
      </c>
      <c r="G79" s="27">
        <f t="shared" si="50"/>
        <v>50</v>
      </c>
      <c r="H79" s="35">
        <f t="shared" si="36"/>
        <v>0.13333333333333333</v>
      </c>
      <c r="I79" s="35">
        <f t="shared" si="37"/>
        <v>0.09615384615384616</v>
      </c>
      <c r="J79" s="35">
        <f t="shared" si="38"/>
        <v>0.11547344110854503</v>
      </c>
      <c r="K79" s="27">
        <v>142</v>
      </c>
      <c r="L79" s="27">
        <v>124</v>
      </c>
      <c r="M79" s="27">
        <f t="shared" si="51"/>
        <v>266</v>
      </c>
      <c r="N79" s="35">
        <f t="shared" si="39"/>
        <v>0.6311111111111111</v>
      </c>
      <c r="O79" s="35">
        <f t="shared" si="40"/>
        <v>0.5961538461538461</v>
      </c>
      <c r="P79" s="35">
        <f t="shared" si="48"/>
        <v>0.6143187066974596</v>
      </c>
      <c r="Q79" s="27">
        <v>53</v>
      </c>
      <c r="R79" s="27">
        <v>64</v>
      </c>
      <c r="S79" s="27">
        <f t="shared" si="52"/>
        <v>117</v>
      </c>
      <c r="T79" s="35">
        <f t="shared" si="41"/>
        <v>0.23555555555555555</v>
      </c>
      <c r="U79" s="35">
        <f t="shared" si="42"/>
        <v>0.3076923076923077</v>
      </c>
      <c r="V79" s="35">
        <f t="shared" si="43"/>
        <v>0.2702078521939954</v>
      </c>
    </row>
    <row r="80" spans="1:22" s="10" customFormat="1" ht="27" customHeight="1">
      <c r="A80" s="25" t="s">
        <v>108</v>
      </c>
      <c r="B80" s="37">
        <f>B74+B75+B76+B77+B78+B79</f>
        <v>2626</v>
      </c>
      <c r="C80" s="37">
        <f>C74+C75+C76+C77+C78+C79</f>
        <v>2468</v>
      </c>
      <c r="D80" s="37">
        <f t="shared" si="49"/>
        <v>5094</v>
      </c>
      <c r="E80" s="37">
        <f>E74+E75+E76+E77+E78+E79</f>
        <v>393</v>
      </c>
      <c r="F80" s="37">
        <f>F74+F75+F76+F77+F78+F79</f>
        <v>379</v>
      </c>
      <c r="G80" s="37">
        <f t="shared" si="50"/>
        <v>772</v>
      </c>
      <c r="H80" s="28">
        <f>E80/B80</f>
        <v>0.14965727341964966</v>
      </c>
      <c r="I80" s="28">
        <f t="shared" si="37"/>
        <v>0.15356564019448946</v>
      </c>
      <c r="J80" s="28">
        <f t="shared" si="38"/>
        <v>0.15155084413034944</v>
      </c>
      <c r="K80" s="37">
        <f>K74+K75+K76+K77+K78+K79</f>
        <v>1764</v>
      </c>
      <c r="L80" s="37">
        <f>L74+L75+L76+L77+L78+L79</f>
        <v>1574</v>
      </c>
      <c r="M80" s="37">
        <f t="shared" si="51"/>
        <v>3338</v>
      </c>
      <c r="N80" s="28">
        <f t="shared" si="39"/>
        <v>0.6717440974866717</v>
      </c>
      <c r="O80" s="28">
        <f t="shared" si="40"/>
        <v>0.6377633711507293</v>
      </c>
      <c r="P80" s="28">
        <f t="shared" si="48"/>
        <v>0.6552807224185316</v>
      </c>
      <c r="Q80" s="37">
        <f>Q74+Q75+Q76+Q77+Q78+Q79</f>
        <v>469</v>
      </c>
      <c r="R80" s="37">
        <f>R74+R75+R76+R77+R78+R79</f>
        <v>515</v>
      </c>
      <c r="S80" s="37">
        <f>Q80+R80</f>
        <v>984</v>
      </c>
      <c r="T80" s="28">
        <f t="shared" si="41"/>
        <v>0.1785986290936786</v>
      </c>
      <c r="U80" s="28">
        <f t="shared" si="42"/>
        <v>0.2086709886547812</v>
      </c>
      <c r="V80" s="28">
        <f t="shared" si="43"/>
        <v>0.19316843345111898</v>
      </c>
    </row>
    <row r="81" spans="1:22" s="10" customFormat="1" ht="28.5" customHeight="1">
      <c r="A81" s="34" t="s">
        <v>72</v>
      </c>
      <c r="B81" s="26">
        <f aca="true" t="shared" si="53" ref="B81:C84">E81+K81+Q81</f>
        <v>618</v>
      </c>
      <c r="C81" s="26">
        <f t="shared" si="53"/>
        <v>665</v>
      </c>
      <c r="D81" s="27">
        <f t="shared" si="49"/>
        <v>1283</v>
      </c>
      <c r="E81" s="27">
        <v>79</v>
      </c>
      <c r="F81" s="27">
        <v>65</v>
      </c>
      <c r="G81" s="27">
        <f t="shared" si="50"/>
        <v>144</v>
      </c>
      <c r="H81" s="35">
        <f t="shared" si="36"/>
        <v>0.127831715210356</v>
      </c>
      <c r="I81" s="35">
        <f t="shared" si="37"/>
        <v>0.09774436090225563</v>
      </c>
      <c r="J81" s="35">
        <f t="shared" si="38"/>
        <v>0.1122369446609509</v>
      </c>
      <c r="K81" s="27">
        <v>355</v>
      </c>
      <c r="L81" s="27">
        <v>416</v>
      </c>
      <c r="M81" s="27">
        <f t="shared" si="51"/>
        <v>771</v>
      </c>
      <c r="N81" s="35">
        <f t="shared" si="39"/>
        <v>0.5744336569579288</v>
      </c>
      <c r="O81" s="35">
        <f t="shared" si="40"/>
        <v>0.6255639097744361</v>
      </c>
      <c r="P81" s="35">
        <f t="shared" si="48"/>
        <v>0.6009353078721746</v>
      </c>
      <c r="Q81" s="27">
        <v>184</v>
      </c>
      <c r="R81" s="27">
        <v>184</v>
      </c>
      <c r="S81" s="27">
        <f t="shared" si="52"/>
        <v>368</v>
      </c>
      <c r="T81" s="35">
        <f t="shared" si="41"/>
        <v>0.2977346278317152</v>
      </c>
      <c r="U81" s="35">
        <f t="shared" si="42"/>
        <v>0.27669172932330827</v>
      </c>
      <c r="V81" s="35">
        <f t="shared" si="43"/>
        <v>0.2868277474668745</v>
      </c>
    </row>
    <row r="82" spans="1:22" s="10" customFormat="1" ht="28.5" customHeight="1">
      <c r="A82" s="29" t="s">
        <v>73</v>
      </c>
      <c r="B82" s="30">
        <f t="shared" si="53"/>
        <v>692</v>
      </c>
      <c r="C82" s="30">
        <f t="shared" si="53"/>
        <v>777</v>
      </c>
      <c r="D82" s="31">
        <f t="shared" si="49"/>
        <v>1469</v>
      </c>
      <c r="E82" s="32">
        <v>114</v>
      </c>
      <c r="F82" s="32">
        <v>129</v>
      </c>
      <c r="G82" s="31">
        <f t="shared" si="50"/>
        <v>243</v>
      </c>
      <c r="H82" s="33">
        <f t="shared" si="36"/>
        <v>0.16473988439306358</v>
      </c>
      <c r="I82" s="33">
        <f t="shared" si="37"/>
        <v>0.16602316602316602</v>
      </c>
      <c r="J82" s="33">
        <f t="shared" si="38"/>
        <v>0.16541865214431586</v>
      </c>
      <c r="K82" s="32">
        <v>512</v>
      </c>
      <c r="L82" s="32">
        <v>558</v>
      </c>
      <c r="M82" s="31">
        <f t="shared" si="51"/>
        <v>1070</v>
      </c>
      <c r="N82" s="33">
        <f t="shared" si="39"/>
        <v>0.7398843930635838</v>
      </c>
      <c r="O82" s="33">
        <f t="shared" si="40"/>
        <v>0.7181467181467182</v>
      </c>
      <c r="P82" s="33">
        <f t="shared" si="48"/>
        <v>0.7283866575901974</v>
      </c>
      <c r="Q82" s="32">
        <v>66</v>
      </c>
      <c r="R82" s="32">
        <v>90</v>
      </c>
      <c r="S82" s="31">
        <f t="shared" si="52"/>
        <v>156</v>
      </c>
      <c r="T82" s="33">
        <f t="shared" si="41"/>
        <v>0.0953757225433526</v>
      </c>
      <c r="U82" s="33">
        <f t="shared" si="42"/>
        <v>0.11583011583011583</v>
      </c>
      <c r="V82" s="33">
        <f t="shared" si="43"/>
        <v>0.10619469026548672</v>
      </c>
    </row>
    <row r="83" spans="1:22" s="10" customFormat="1" ht="28.5" customHeight="1">
      <c r="A83" s="17" t="s">
        <v>74</v>
      </c>
      <c r="B83" s="18">
        <f t="shared" si="53"/>
        <v>411</v>
      </c>
      <c r="C83" s="18">
        <f t="shared" si="53"/>
        <v>422</v>
      </c>
      <c r="D83" s="19">
        <f t="shared" si="49"/>
        <v>833</v>
      </c>
      <c r="E83" s="19">
        <v>58</v>
      </c>
      <c r="F83" s="19">
        <v>75</v>
      </c>
      <c r="G83" s="19">
        <f t="shared" si="50"/>
        <v>133</v>
      </c>
      <c r="H83" s="20">
        <f t="shared" si="36"/>
        <v>0.1411192214111922</v>
      </c>
      <c r="I83" s="20">
        <f t="shared" si="37"/>
        <v>0.17772511848341233</v>
      </c>
      <c r="J83" s="20">
        <f t="shared" si="38"/>
        <v>0.15966386554621848</v>
      </c>
      <c r="K83" s="19">
        <v>329</v>
      </c>
      <c r="L83" s="19">
        <v>321</v>
      </c>
      <c r="M83" s="19">
        <f t="shared" si="51"/>
        <v>650</v>
      </c>
      <c r="N83" s="20">
        <f t="shared" si="39"/>
        <v>0.8004866180048662</v>
      </c>
      <c r="O83" s="20">
        <f t="shared" si="40"/>
        <v>0.7606635071090048</v>
      </c>
      <c r="P83" s="20">
        <f t="shared" si="48"/>
        <v>0.78031212484994</v>
      </c>
      <c r="Q83" s="19">
        <v>24</v>
      </c>
      <c r="R83" s="19">
        <v>26</v>
      </c>
      <c r="S83" s="19">
        <f t="shared" si="52"/>
        <v>50</v>
      </c>
      <c r="T83" s="20">
        <f t="shared" si="41"/>
        <v>0.058394160583941604</v>
      </c>
      <c r="U83" s="20">
        <f t="shared" si="42"/>
        <v>0.061611374407582936</v>
      </c>
      <c r="V83" s="20">
        <f t="shared" si="43"/>
        <v>0.060024009603841535</v>
      </c>
    </row>
    <row r="84" spans="1:22" s="10" customFormat="1" ht="28.5" customHeight="1">
      <c r="A84" s="34" t="s">
        <v>75</v>
      </c>
      <c r="B84" s="26">
        <f t="shared" si="53"/>
        <v>1637</v>
      </c>
      <c r="C84" s="26">
        <f t="shared" si="53"/>
        <v>1518</v>
      </c>
      <c r="D84" s="27">
        <f t="shared" si="49"/>
        <v>3155</v>
      </c>
      <c r="E84" s="27">
        <v>278</v>
      </c>
      <c r="F84" s="27">
        <v>269</v>
      </c>
      <c r="G84" s="27">
        <f t="shared" si="50"/>
        <v>547</v>
      </c>
      <c r="H84" s="35">
        <f t="shared" si="36"/>
        <v>0.16982284667073916</v>
      </c>
      <c r="I84" s="35">
        <f t="shared" si="37"/>
        <v>0.1772068511198946</v>
      </c>
      <c r="J84" s="35">
        <f t="shared" si="38"/>
        <v>0.1733755942947702</v>
      </c>
      <c r="K84" s="27">
        <v>1261</v>
      </c>
      <c r="L84" s="27">
        <v>1123</v>
      </c>
      <c r="M84" s="23">
        <f t="shared" si="51"/>
        <v>2384</v>
      </c>
      <c r="N84" s="35">
        <f t="shared" si="39"/>
        <v>0.7703115455100794</v>
      </c>
      <c r="O84" s="35">
        <f t="shared" si="40"/>
        <v>0.7397891963109354</v>
      </c>
      <c r="P84" s="35">
        <f t="shared" si="48"/>
        <v>0.7556259904912837</v>
      </c>
      <c r="Q84" s="27">
        <v>98</v>
      </c>
      <c r="R84" s="27">
        <v>126</v>
      </c>
      <c r="S84" s="27">
        <f t="shared" si="52"/>
        <v>224</v>
      </c>
      <c r="T84" s="35">
        <f t="shared" si="41"/>
        <v>0.05986560781918143</v>
      </c>
      <c r="U84" s="35">
        <f t="shared" si="42"/>
        <v>0.08300395256916997</v>
      </c>
      <c r="V84" s="35">
        <f t="shared" si="43"/>
        <v>0.07099841521394612</v>
      </c>
    </row>
    <row r="85" spans="1:22" s="10" customFormat="1" ht="28.5" customHeight="1">
      <c r="A85" s="25" t="s">
        <v>76</v>
      </c>
      <c r="B85" s="37">
        <f>B82+B83+B84</f>
        <v>2740</v>
      </c>
      <c r="C85" s="37">
        <f>C82+C83+C84</f>
        <v>2717</v>
      </c>
      <c r="D85" s="27">
        <f t="shared" si="49"/>
        <v>5457</v>
      </c>
      <c r="E85" s="37">
        <f>E82+E83+E84</f>
        <v>450</v>
      </c>
      <c r="F85" s="37">
        <f>F82+F83+F84</f>
        <v>473</v>
      </c>
      <c r="G85" s="27">
        <f t="shared" si="50"/>
        <v>923</v>
      </c>
      <c r="H85" s="28">
        <f t="shared" si="36"/>
        <v>0.16423357664233576</v>
      </c>
      <c r="I85" s="28">
        <f t="shared" si="37"/>
        <v>0.17408906882591094</v>
      </c>
      <c r="J85" s="28">
        <f t="shared" si="38"/>
        <v>0.16914055341762874</v>
      </c>
      <c r="K85" s="37">
        <f>K82+K83+K84</f>
        <v>2102</v>
      </c>
      <c r="L85" s="37">
        <f>L82+L83+L84</f>
        <v>2002</v>
      </c>
      <c r="M85" s="27">
        <f t="shared" si="51"/>
        <v>4104</v>
      </c>
      <c r="N85" s="28">
        <f t="shared" si="39"/>
        <v>0.7671532846715329</v>
      </c>
      <c r="O85" s="28">
        <f t="shared" si="40"/>
        <v>0.7368421052631579</v>
      </c>
      <c r="P85" s="28">
        <f t="shared" si="48"/>
        <v>0.7520615722924684</v>
      </c>
      <c r="Q85" s="37">
        <f>Q82+Q83+Q84</f>
        <v>188</v>
      </c>
      <c r="R85" s="37">
        <f>R82+R83+R84</f>
        <v>242</v>
      </c>
      <c r="S85" s="27">
        <f t="shared" si="52"/>
        <v>430</v>
      </c>
      <c r="T85" s="28">
        <f t="shared" si="41"/>
        <v>0.06861313868613139</v>
      </c>
      <c r="U85" s="28">
        <f t="shared" si="42"/>
        <v>0.08906882591093117</v>
      </c>
      <c r="V85" s="28">
        <f t="shared" si="43"/>
        <v>0.07879787428990288</v>
      </c>
    </row>
    <row r="86" spans="1:22" s="10" customFormat="1" ht="28.5" customHeight="1">
      <c r="A86" s="29" t="s">
        <v>77</v>
      </c>
      <c r="B86" s="30">
        <f aca="true" t="shared" si="54" ref="B86:C89">E86+K86+Q86</f>
        <v>734</v>
      </c>
      <c r="C86" s="30">
        <f t="shared" si="54"/>
        <v>658</v>
      </c>
      <c r="D86" s="31">
        <f t="shared" si="49"/>
        <v>1392</v>
      </c>
      <c r="E86" s="32">
        <v>81</v>
      </c>
      <c r="F86" s="32">
        <v>61</v>
      </c>
      <c r="G86" s="31">
        <f t="shared" si="50"/>
        <v>142</v>
      </c>
      <c r="H86" s="33">
        <f t="shared" si="36"/>
        <v>0.11035422343324251</v>
      </c>
      <c r="I86" s="33">
        <f t="shared" si="37"/>
        <v>0.09270516717325228</v>
      </c>
      <c r="J86" s="33">
        <f t="shared" si="38"/>
        <v>0.10201149425287356</v>
      </c>
      <c r="K86" s="32">
        <v>538</v>
      </c>
      <c r="L86" s="32">
        <v>448</v>
      </c>
      <c r="M86" s="31">
        <f t="shared" si="51"/>
        <v>986</v>
      </c>
      <c r="N86" s="33">
        <f t="shared" si="39"/>
        <v>0.7329700272479565</v>
      </c>
      <c r="O86" s="33">
        <f t="shared" si="40"/>
        <v>0.6808510638297872</v>
      </c>
      <c r="P86" s="33">
        <f t="shared" si="48"/>
        <v>0.7083333333333334</v>
      </c>
      <c r="Q86" s="32">
        <v>115</v>
      </c>
      <c r="R86" s="32">
        <v>149</v>
      </c>
      <c r="S86" s="31">
        <f t="shared" si="52"/>
        <v>264</v>
      </c>
      <c r="T86" s="33">
        <f t="shared" si="41"/>
        <v>0.1566757493188011</v>
      </c>
      <c r="U86" s="33">
        <f t="shared" si="42"/>
        <v>0.22644376899696048</v>
      </c>
      <c r="V86" s="33">
        <f t="shared" si="43"/>
        <v>0.1896551724137931</v>
      </c>
    </row>
    <row r="87" spans="1:22" s="10" customFormat="1" ht="28.5" customHeight="1">
      <c r="A87" s="17" t="s">
        <v>78</v>
      </c>
      <c r="B87" s="18">
        <f t="shared" si="54"/>
        <v>1986</v>
      </c>
      <c r="C87" s="18">
        <f t="shared" si="54"/>
        <v>1948</v>
      </c>
      <c r="D87" s="19">
        <f t="shared" si="49"/>
        <v>3934</v>
      </c>
      <c r="E87" s="19">
        <v>382</v>
      </c>
      <c r="F87" s="19">
        <v>354</v>
      </c>
      <c r="G87" s="19">
        <f t="shared" si="50"/>
        <v>736</v>
      </c>
      <c r="H87" s="20">
        <f t="shared" si="36"/>
        <v>0.19234642497482377</v>
      </c>
      <c r="I87" s="20">
        <f t="shared" si="37"/>
        <v>0.18172484599589322</v>
      </c>
      <c r="J87" s="20">
        <f t="shared" si="38"/>
        <v>0.18708693441789528</v>
      </c>
      <c r="K87" s="19">
        <v>1282</v>
      </c>
      <c r="L87" s="19">
        <v>1235</v>
      </c>
      <c r="M87" s="19">
        <f t="shared" si="51"/>
        <v>2517</v>
      </c>
      <c r="N87" s="20">
        <f t="shared" si="39"/>
        <v>0.6455186304128903</v>
      </c>
      <c r="O87" s="20">
        <f t="shared" si="40"/>
        <v>0.6339835728952772</v>
      </c>
      <c r="P87" s="20">
        <f t="shared" si="48"/>
        <v>0.6398068124046772</v>
      </c>
      <c r="Q87" s="19">
        <v>322</v>
      </c>
      <c r="R87" s="19">
        <v>359</v>
      </c>
      <c r="S87" s="19">
        <f t="shared" si="52"/>
        <v>681</v>
      </c>
      <c r="T87" s="20">
        <f t="shared" si="41"/>
        <v>0.162134944612286</v>
      </c>
      <c r="U87" s="20">
        <f t="shared" si="42"/>
        <v>0.18429158110882957</v>
      </c>
      <c r="V87" s="20">
        <f t="shared" si="43"/>
        <v>0.17310625317742756</v>
      </c>
    </row>
    <row r="88" spans="1:22" s="10" customFormat="1" ht="28.5" customHeight="1">
      <c r="A88" s="17" t="s">
        <v>79</v>
      </c>
      <c r="B88" s="18">
        <f t="shared" si="54"/>
        <v>1119</v>
      </c>
      <c r="C88" s="18">
        <f t="shared" si="54"/>
        <v>1097</v>
      </c>
      <c r="D88" s="19">
        <f t="shared" si="49"/>
        <v>2216</v>
      </c>
      <c r="E88" s="19">
        <v>159</v>
      </c>
      <c r="F88" s="19">
        <v>139</v>
      </c>
      <c r="G88" s="19">
        <f t="shared" si="50"/>
        <v>298</v>
      </c>
      <c r="H88" s="20">
        <f t="shared" si="36"/>
        <v>0.14209115281501342</v>
      </c>
      <c r="I88" s="20">
        <f t="shared" si="37"/>
        <v>0.1267092069279854</v>
      </c>
      <c r="J88" s="20">
        <f t="shared" si="38"/>
        <v>0.13447653429602888</v>
      </c>
      <c r="K88" s="19">
        <v>761</v>
      </c>
      <c r="L88" s="19">
        <v>726</v>
      </c>
      <c r="M88" s="19">
        <f t="shared" si="51"/>
        <v>1487</v>
      </c>
      <c r="N88" s="20">
        <f t="shared" si="39"/>
        <v>0.680071492403932</v>
      </c>
      <c r="O88" s="20">
        <f t="shared" si="40"/>
        <v>0.6618049225159526</v>
      </c>
      <c r="P88" s="20">
        <f t="shared" si="48"/>
        <v>0.671028880866426</v>
      </c>
      <c r="Q88" s="19">
        <v>199</v>
      </c>
      <c r="R88" s="19">
        <v>232</v>
      </c>
      <c r="S88" s="19">
        <f t="shared" si="52"/>
        <v>431</v>
      </c>
      <c r="T88" s="20">
        <f t="shared" si="41"/>
        <v>0.1778373547810545</v>
      </c>
      <c r="U88" s="20">
        <f t="shared" si="42"/>
        <v>0.211485870556062</v>
      </c>
      <c r="V88" s="20">
        <f t="shared" si="43"/>
        <v>0.19449458483754511</v>
      </c>
    </row>
    <row r="89" spans="1:22" s="10" customFormat="1" ht="28.5" customHeight="1">
      <c r="A89" s="34" t="s">
        <v>80</v>
      </c>
      <c r="B89" s="26">
        <f t="shared" si="54"/>
        <v>809</v>
      </c>
      <c r="C89" s="26">
        <f t="shared" si="54"/>
        <v>823</v>
      </c>
      <c r="D89" s="27">
        <f t="shared" si="49"/>
        <v>1632</v>
      </c>
      <c r="E89" s="27">
        <v>171</v>
      </c>
      <c r="F89" s="27">
        <v>169</v>
      </c>
      <c r="G89" s="27">
        <f t="shared" si="50"/>
        <v>340</v>
      </c>
      <c r="H89" s="35">
        <f t="shared" si="36"/>
        <v>0.21137206427688504</v>
      </c>
      <c r="I89" s="35">
        <f t="shared" si="37"/>
        <v>0.20534629404617255</v>
      </c>
      <c r="J89" s="35">
        <f t="shared" si="38"/>
        <v>0.20833333333333334</v>
      </c>
      <c r="K89" s="27">
        <v>542</v>
      </c>
      <c r="L89" s="27">
        <v>540</v>
      </c>
      <c r="M89" s="27">
        <f t="shared" si="51"/>
        <v>1082</v>
      </c>
      <c r="N89" s="35">
        <f t="shared" si="39"/>
        <v>0.6699629171817059</v>
      </c>
      <c r="O89" s="35">
        <f t="shared" si="40"/>
        <v>0.6561360874848117</v>
      </c>
      <c r="P89" s="35">
        <f t="shared" si="48"/>
        <v>0.6629901960784313</v>
      </c>
      <c r="Q89" s="27">
        <v>96</v>
      </c>
      <c r="R89" s="27">
        <v>114</v>
      </c>
      <c r="S89" s="27">
        <f t="shared" si="52"/>
        <v>210</v>
      </c>
      <c r="T89" s="35">
        <f t="shared" si="41"/>
        <v>0.11866501854140915</v>
      </c>
      <c r="U89" s="35">
        <f t="shared" si="42"/>
        <v>0.1385176184690158</v>
      </c>
      <c r="V89" s="35">
        <f t="shared" si="43"/>
        <v>0.12867647058823528</v>
      </c>
    </row>
    <row r="90" spans="1:22" s="10" customFormat="1" ht="28.5" customHeight="1">
      <c r="A90" s="25" t="s">
        <v>109</v>
      </c>
      <c r="B90" s="37">
        <f>B86+B87+B88+B89</f>
        <v>4648</v>
      </c>
      <c r="C90" s="37">
        <f>C86+C87+C88+C89</f>
        <v>4526</v>
      </c>
      <c r="D90" s="27">
        <f t="shared" si="49"/>
        <v>9174</v>
      </c>
      <c r="E90" s="37">
        <f>E86+E87+E88+E89</f>
        <v>793</v>
      </c>
      <c r="F90" s="37">
        <f>F86+F87+F88+F89</f>
        <v>723</v>
      </c>
      <c r="G90" s="27">
        <f t="shared" si="50"/>
        <v>1516</v>
      </c>
      <c r="H90" s="28">
        <f t="shared" si="36"/>
        <v>0.17061101549053356</v>
      </c>
      <c r="I90" s="28">
        <f t="shared" si="37"/>
        <v>0.15974370304904995</v>
      </c>
      <c r="J90" s="28">
        <f t="shared" si="38"/>
        <v>0.16524961848702857</v>
      </c>
      <c r="K90" s="37">
        <f>K86+K87+K88+K89</f>
        <v>3123</v>
      </c>
      <c r="L90" s="37">
        <f>L86+L87+L88+L89</f>
        <v>2949</v>
      </c>
      <c r="M90" s="27">
        <f t="shared" si="51"/>
        <v>6072</v>
      </c>
      <c r="N90" s="28">
        <f t="shared" si="39"/>
        <v>0.6719018932874354</v>
      </c>
      <c r="O90" s="28">
        <f t="shared" si="40"/>
        <v>0.6515687140963323</v>
      </c>
      <c r="P90" s="28">
        <f t="shared" si="48"/>
        <v>0.6618705035971223</v>
      </c>
      <c r="Q90" s="37">
        <f>Q86+Q87+Q88+Q89</f>
        <v>732</v>
      </c>
      <c r="R90" s="37">
        <f>R86+R87+R88+R89</f>
        <v>854</v>
      </c>
      <c r="S90" s="27">
        <f t="shared" si="52"/>
        <v>1586</v>
      </c>
      <c r="T90" s="28">
        <f t="shared" si="41"/>
        <v>0.15748709122203097</v>
      </c>
      <c r="U90" s="28">
        <f t="shared" si="42"/>
        <v>0.18868758285461776</v>
      </c>
      <c r="V90" s="28">
        <f t="shared" si="43"/>
        <v>0.17287987791584913</v>
      </c>
    </row>
    <row r="91" spans="1:22" s="10" customFormat="1" ht="28.5" customHeight="1">
      <c r="A91" s="29" t="s">
        <v>81</v>
      </c>
      <c r="B91" s="30">
        <f aca="true" t="shared" si="55" ref="B91:C94">E91+K91+Q91</f>
        <v>1868</v>
      </c>
      <c r="C91" s="30">
        <f t="shared" si="55"/>
        <v>1761</v>
      </c>
      <c r="D91" s="31">
        <f t="shared" si="49"/>
        <v>3629</v>
      </c>
      <c r="E91" s="32">
        <v>186</v>
      </c>
      <c r="F91" s="32">
        <v>191</v>
      </c>
      <c r="G91" s="31">
        <f t="shared" si="50"/>
        <v>377</v>
      </c>
      <c r="H91" s="33">
        <f t="shared" si="36"/>
        <v>0.09957173447537473</v>
      </c>
      <c r="I91" s="33">
        <f t="shared" si="37"/>
        <v>0.1084611016467916</v>
      </c>
      <c r="J91" s="33">
        <f t="shared" si="38"/>
        <v>0.10388536786993662</v>
      </c>
      <c r="K91" s="32">
        <v>1375</v>
      </c>
      <c r="L91" s="32">
        <v>1219</v>
      </c>
      <c r="M91" s="31">
        <f t="shared" si="51"/>
        <v>2594</v>
      </c>
      <c r="N91" s="33">
        <f t="shared" si="39"/>
        <v>0.7360813704496788</v>
      </c>
      <c r="O91" s="33">
        <f t="shared" si="40"/>
        <v>0.6922203293583191</v>
      </c>
      <c r="P91" s="33">
        <f t="shared" si="48"/>
        <v>0.7147974648663543</v>
      </c>
      <c r="Q91" s="32">
        <v>307</v>
      </c>
      <c r="R91" s="32">
        <v>351</v>
      </c>
      <c r="S91" s="31">
        <f t="shared" si="52"/>
        <v>658</v>
      </c>
      <c r="T91" s="33">
        <f t="shared" si="41"/>
        <v>0.16434689507494646</v>
      </c>
      <c r="U91" s="33">
        <f t="shared" si="42"/>
        <v>0.19931856899488926</v>
      </c>
      <c r="V91" s="33">
        <f t="shared" si="43"/>
        <v>0.181317167263709</v>
      </c>
    </row>
    <row r="92" spans="1:22" s="10" customFormat="1" ht="28.5" customHeight="1">
      <c r="A92" s="17" t="s">
        <v>82</v>
      </c>
      <c r="B92" s="18">
        <f t="shared" si="55"/>
        <v>1113</v>
      </c>
      <c r="C92" s="18">
        <f t="shared" si="55"/>
        <v>990</v>
      </c>
      <c r="D92" s="19">
        <f t="shared" si="49"/>
        <v>2103</v>
      </c>
      <c r="E92" s="19">
        <v>145</v>
      </c>
      <c r="F92" s="19">
        <v>133</v>
      </c>
      <c r="G92" s="19">
        <f t="shared" si="50"/>
        <v>278</v>
      </c>
      <c r="H92" s="20">
        <f t="shared" si="36"/>
        <v>0.1302785265049416</v>
      </c>
      <c r="I92" s="20">
        <f t="shared" si="37"/>
        <v>0.13434343434343435</v>
      </c>
      <c r="J92" s="20">
        <f t="shared" si="38"/>
        <v>0.13219210651450308</v>
      </c>
      <c r="K92" s="19">
        <v>784</v>
      </c>
      <c r="L92" s="19">
        <v>654</v>
      </c>
      <c r="M92" s="19">
        <f t="shared" si="51"/>
        <v>1438</v>
      </c>
      <c r="N92" s="20">
        <f t="shared" si="39"/>
        <v>0.7044025157232704</v>
      </c>
      <c r="O92" s="20">
        <f t="shared" si="40"/>
        <v>0.6606060606060606</v>
      </c>
      <c r="P92" s="20">
        <f t="shared" si="48"/>
        <v>0.6837850689491203</v>
      </c>
      <c r="Q92" s="19">
        <v>184</v>
      </c>
      <c r="R92" s="19">
        <v>203</v>
      </c>
      <c r="S92" s="19">
        <f t="shared" si="52"/>
        <v>387</v>
      </c>
      <c r="T92" s="20">
        <f t="shared" si="41"/>
        <v>0.16531895777178796</v>
      </c>
      <c r="U92" s="20">
        <f t="shared" si="42"/>
        <v>0.20505050505050504</v>
      </c>
      <c r="V92" s="20">
        <f t="shared" si="43"/>
        <v>0.1840228245363766</v>
      </c>
    </row>
    <row r="93" spans="1:22" s="10" customFormat="1" ht="28.5" customHeight="1">
      <c r="A93" s="17" t="s">
        <v>83</v>
      </c>
      <c r="B93" s="18">
        <f t="shared" si="55"/>
        <v>931</v>
      </c>
      <c r="C93" s="18">
        <f t="shared" si="55"/>
        <v>978</v>
      </c>
      <c r="D93" s="19">
        <f t="shared" si="49"/>
        <v>1909</v>
      </c>
      <c r="E93" s="19">
        <v>98</v>
      </c>
      <c r="F93" s="19">
        <v>89</v>
      </c>
      <c r="G93" s="19">
        <f t="shared" si="50"/>
        <v>187</v>
      </c>
      <c r="H93" s="20">
        <f t="shared" si="36"/>
        <v>0.10526315789473684</v>
      </c>
      <c r="I93" s="20">
        <f t="shared" si="37"/>
        <v>0.09100204498977506</v>
      </c>
      <c r="J93" s="20">
        <f t="shared" si="38"/>
        <v>0.09795704557359874</v>
      </c>
      <c r="K93" s="19">
        <v>590</v>
      </c>
      <c r="L93" s="19">
        <v>640</v>
      </c>
      <c r="M93" s="19">
        <f t="shared" si="51"/>
        <v>1230</v>
      </c>
      <c r="N93" s="20">
        <f t="shared" si="39"/>
        <v>0.6337271750805585</v>
      </c>
      <c r="O93" s="20">
        <f t="shared" si="40"/>
        <v>0.65439672801636</v>
      </c>
      <c r="P93" s="20">
        <f t="shared" si="48"/>
        <v>0.644316396018858</v>
      </c>
      <c r="Q93" s="19">
        <v>243</v>
      </c>
      <c r="R93" s="19">
        <v>249</v>
      </c>
      <c r="S93" s="19">
        <f t="shared" si="52"/>
        <v>492</v>
      </c>
      <c r="T93" s="20">
        <f t="shared" si="41"/>
        <v>0.26100966702470463</v>
      </c>
      <c r="U93" s="20">
        <f t="shared" si="42"/>
        <v>0.254601226993865</v>
      </c>
      <c r="V93" s="20">
        <f t="shared" si="43"/>
        <v>0.2577265584075432</v>
      </c>
    </row>
    <row r="94" spans="1:22" s="10" customFormat="1" ht="28.5" customHeight="1">
      <c r="A94" s="34" t="s">
        <v>84</v>
      </c>
      <c r="B94" s="26">
        <f t="shared" si="55"/>
        <v>221</v>
      </c>
      <c r="C94" s="26">
        <f t="shared" si="55"/>
        <v>212</v>
      </c>
      <c r="D94" s="27">
        <f t="shared" si="49"/>
        <v>433</v>
      </c>
      <c r="E94" s="27">
        <v>26</v>
      </c>
      <c r="F94" s="27">
        <v>22</v>
      </c>
      <c r="G94" s="27">
        <f t="shared" si="50"/>
        <v>48</v>
      </c>
      <c r="H94" s="35">
        <f t="shared" si="36"/>
        <v>0.11764705882352941</v>
      </c>
      <c r="I94" s="35">
        <f t="shared" si="37"/>
        <v>0.10377358490566038</v>
      </c>
      <c r="J94" s="35">
        <f t="shared" si="38"/>
        <v>0.11085450346420324</v>
      </c>
      <c r="K94" s="27">
        <v>143</v>
      </c>
      <c r="L94" s="27">
        <v>145</v>
      </c>
      <c r="M94" s="27">
        <f t="shared" si="51"/>
        <v>288</v>
      </c>
      <c r="N94" s="35">
        <f t="shared" si="39"/>
        <v>0.6470588235294118</v>
      </c>
      <c r="O94" s="35">
        <f t="shared" si="40"/>
        <v>0.6839622641509434</v>
      </c>
      <c r="P94" s="35">
        <f t="shared" si="48"/>
        <v>0.6651270207852193</v>
      </c>
      <c r="Q94" s="27">
        <v>52</v>
      </c>
      <c r="R94" s="27">
        <v>45</v>
      </c>
      <c r="S94" s="27">
        <f t="shared" si="52"/>
        <v>97</v>
      </c>
      <c r="T94" s="35">
        <f t="shared" si="41"/>
        <v>0.23529411764705882</v>
      </c>
      <c r="U94" s="35">
        <f t="shared" si="42"/>
        <v>0.21226415094339623</v>
      </c>
      <c r="V94" s="35">
        <f t="shared" si="43"/>
        <v>0.22401847575057737</v>
      </c>
    </row>
    <row r="95" spans="1:22" s="10" customFormat="1" ht="28.5" customHeight="1">
      <c r="A95" s="25" t="s">
        <v>110</v>
      </c>
      <c r="B95" s="37">
        <f>B91+B92+B93+B94</f>
        <v>4133</v>
      </c>
      <c r="C95" s="37">
        <f>C91+C92+C93+C94</f>
        <v>3941</v>
      </c>
      <c r="D95" s="27">
        <f t="shared" si="49"/>
        <v>8074</v>
      </c>
      <c r="E95" s="37">
        <f>E91+E92+E93+E94</f>
        <v>455</v>
      </c>
      <c r="F95" s="37">
        <f>F91+F92+F93+F94</f>
        <v>435</v>
      </c>
      <c r="G95" s="27">
        <f t="shared" si="50"/>
        <v>890</v>
      </c>
      <c r="H95" s="28">
        <f t="shared" si="36"/>
        <v>0.11008952334865715</v>
      </c>
      <c r="I95" s="28">
        <f t="shared" si="37"/>
        <v>0.11037807663029688</v>
      </c>
      <c r="J95" s="28">
        <f t="shared" si="38"/>
        <v>0.11023036908595492</v>
      </c>
      <c r="K95" s="37">
        <f>K91+K92+K93+K94</f>
        <v>2892</v>
      </c>
      <c r="L95" s="37">
        <f>L91+L92+L93+L94</f>
        <v>2658</v>
      </c>
      <c r="M95" s="27">
        <f t="shared" si="51"/>
        <v>5550</v>
      </c>
      <c r="N95" s="28">
        <f t="shared" si="39"/>
        <v>0.6997338495039923</v>
      </c>
      <c r="O95" s="28">
        <f t="shared" si="40"/>
        <v>0.6744481096168485</v>
      </c>
      <c r="P95" s="28">
        <f t="shared" si="48"/>
        <v>0.6873916274461234</v>
      </c>
      <c r="Q95" s="37">
        <f>Q91+Q92+Q93+Q94</f>
        <v>786</v>
      </c>
      <c r="R95" s="37">
        <f>R91+R92+R93+R94</f>
        <v>848</v>
      </c>
      <c r="S95" s="27">
        <f t="shared" si="52"/>
        <v>1634</v>
      </c>
      <c r="T95" s="28">
        <f t="shared" si="41"/>
        <v>0.1901766271473506</v>
      </c>
      <c r="U95" s="28">
        <f t="shared" si="42"/>
        <v>0.2151738137528546</v>
      </c>
      <c r="V95" s="28">
        <f t="shared" si="43"/>
        <v>0.20237800346792173</v>
      </c>
    </row>
    <row r="96" spans="1:22" s="10" customFormat="1" ht="28.5" customHeight="1">
      <c r="A96" s="29" t="s">
        <v>85</v>
      </c>
      <c r="B96" s="30">
        <f aca="true" t="shared" si="56" ref="B96:B105">E96+K96+Q96</f>
        <v>645</v>
      </c>
      <c r="C96" s="30">
        <f aca="true" t="shared" si="57" ref="C96:C105">F96+L96+R96</f>
        <v>576</v>
      </c>
      <c r="D96" s="31">
        <f aca="true" t="shared" si="58" ref="D96:D106">B96+C96</f>
        <v>1221</v>
      </c>
      <c r="E96" s="32">
        <v>91</v>
      </c>
      <c r="F96" s="32">
        <v>96</v>
      </c>
      <c r="G96" s="31">
        <f aca="true" t="shared" si="59" ref="G96:G106">E96+F96</f>
        <v>187</v>
      </c>
      <c r="H96" s="33">
        <f aca="true" t="shared" si="60" ref="H96:H106">E96/B96</f>
        <v>0.14108527131782947</v>
      </c>
      <c r="I96" s="33">
        <f aca="true" t="shared" si="61" ref="I96:I106">F96/C96</f>
        <v>0.16666666666666666</v>
      </c>
      <c r="J96" s="33">
        <f aca="true" t="shared" si="62" ref="J96:J106">G96/D96</f>
        <v>0.15315315315315314</v>
      </c>
      <c r="K96" s="32">
        <v>444</v>
      </c>
      <c r="L96" s="32">
        <v>369</v>
      </c>
      <c r="M96" s="31">
        <f aca="true" t="shared" si="63" ref="M96:M106">K96+L96</f>
        <v>813</v>
      </c>
      <c r="N96" s="33">
        <f aca="true" t="shared" si="64" ref="N96:N105">K96/B96</f>
        <v>0.6883720930232559</v>
      </c>
      <c r="O96" s="33">
        <f aca="true" t="shared" si="65" ref="O96:O105">L96/C96</f>
        <v>0.640625</v>
      </c>
      <c r="P96" s="33">
        <f aca="true" t="shared" si="66" ref="P96:P105">M96/D96</f>
        <v>0.6658476658476659</v>
      </c>
      <c r="Q96" s="32">
        <v>110</v>
      </c>
      <c r="R96" s="32">
        <v>111</v>
      </c>
      <c r="S96" s="31">
        <f aca="true" t="shared" si="67" ref="S96:S105">Q96+R96</f>
        <v>221</v>
      </c>
      <c r="T96" s="33">
        <f aca="true" t="shared" si="68" ref="T96:T105">Q96/B96</f>
        <v>0.17054263565891473</v>
      </c>
      <c r="U96" s="33">
        <f aca="true" t="shared" si="69" ref="U96:U105">R96/C96</f>
        <v>0.19270833333333334</v>
      </c>
      <c r="V96" s="33">
        <f aca="true" t="shared" si="70" ref="V96:V105">S96/D96</f>
        <v>0.180999180999181</v>
      </c>
    </row>
    <row r="97" spans="1:22" s="10" customFormat="1" ht="28.5" customHeight="1">
      <c r="A97" s="17" t="s">
        <v>86</v>
      </c>
      <c r="B97" s="18">
        <f t="shared" si="56"/>
        <v>367</v>
      </c>
      <c r="C97" s="18">
        <f t="shared" si="57"/>
        <v>352</v>
      </c>
      <c r="D97" s="19">
        <f t="shared" si="58"/>
        <v>719</v>
      </c>
      <c r="E97" s="19">
        <v>50</v>
      </c>
      <c r="F97" s="19">
        <v>50</v>
      </c>
      <c r="G97" s="19">
        <f t="shared" si="59"/>
        <v>100</v>
      </c>
      <c r="H97" s="20">
        <f t="shared" si="60"/>
        <v>0.1362397820163488</v>
      </c>
      <c r="I97" s="20">
        <f t="shared" si="61"/>
        <v>0.14204545454545456</v>
      </c>
      <c r="J97" s="20">
        <f t="shared" si="62"/>
        <v>0.13908205841446453</v>
      </c>
      <c r="K97" s="19">
        <v>249</v>
      </c>
      <c r="L97" s="19">
        <v>230</v>
      </c>
      <c r="M97" s="19">
        <f t="shared" si="63"/>
        <v>479</v>
      </c>
      <c r="N97" s="20">
        <f t="shared" si="64"/>
        <v>0.6784741144414169</v>
      </c>
      <c r="O97" s="20">
        <f t="shared" si="65"/>
        <v>0.6534090909090909</v>
      </c>
      <c r="P97" s="20">
        <f t="shared" si="66"/>
        <v>0.6662030598052852</v>
      </c>
      <c r="Q97" s="19">
        <v>68</v>
      </c>
      <c r="R97" s="19">
        <v>72</v>
      </c>
      <c r="S97" s="19">
        <f t="shared" si="67"/>
        <v>140</v>
      </c>
      <c r="T97" s="20">
        <f t="shared" si="68"/>
        <v>0.18528610354223432</v>
      </c>
      <c r="U97" s="20">
        <f t="shared" si="69"/>
        <v>0.20454545454545456</v>
      </c>
      <c r="V97" s="20">
        <f t="shared" si="70"/>
        <v>0.19471488178025034</v>
      </c>
    </row>
    <row r="98" spans="1:22" s="10" customFormat="1" ht="28.5" customHeight="1">
      <c r="A98" s="17" t="s">
        <v>87</v>
      </c>
      <c r="B98" s="18">
        <f t="shared" si="56"/>
        <v>658</v>
      </c>
      <c r="C98" s="18">
        <f t="shared" si="57"/>
        <v>697</v>
      </c>
      <c r="D98" s="19">
        <f t="shared" si="58"/>
        <v>1355</v>
      </c>
      <c r="E98" s="19">
        <v>74</v>
      </c>
      <c r="F98" s="19">
        <v>88</v>
      </c>
      <c r="G98" s="19">
        <f t="shared" si="59"/>
        <v>162</v>
      </c>
      <c r="H98" s="20">
        <f t="shared" si="60"/>
        <v>0.11246200607902736</v>
      </c>
      <c r="I98" s="20">
        <f t="shared" si="61"/>
        <v>0.12625538020086083</v>
      </c>
      <c r="J98" s="20">
        <f t="shared" si="62"/>
        <v>0.11955719557195572</v>
      </c>
      <c r="K98" s="19">
        <v>488</v>
      </c>
      <c r="L98" s="19">
        <v>456</v>
      </c>
      <c r="M98" s="19">
        <f t="shared" si="63"/>
        <v>944</v>
      </c>
      <c r="N98" s="20">
        <f t="shared" si="64"/>
        <v>0.7416413373860182</v>
      </c>
      <c r="O98" s="20">
        <f t="shared" si="65"/>
        <v>0.6542324246771879</v>
      </c>
      <c r="P98" s="20">
        <f t="shared" si="66"/>
        <v>0.6966789667896679</v>
      </c>
      <c r="Q98" s="19">
        <v>96</v>
      </c>
      <c r="R98" s="19">
        <v>153</v>
      </c>
      <c r="S98" s="19">
        <f t="shared" si="67"/>
        <v>249</v>
      </c>
      <c r="T98" s="20">
        <f t="shared" si="68"/>
        <v>0.1458966565349544</v>
      </c>
      <c r="U98" s="20">
        <f t="shared" si="69"/>
        <v>0.21951219512195122</v>
      </c>
      <c r="V98" s="20">
        <f t="shared" si="70"/>
        <v>0.1837638376383764</v>
      </c>
    </row>
    <row r="99" spans="1:22" s="10" customFormat="1" ht="28.5" customHeight="1">
      <c r="A99" s="17" t="s">
        <v>88</v>
      </c>
      <c r="B99" s="18">
        <f t="shared" si="56"/>
        <v>293</v>
      </c>
      <c r="C99" s="18">
        <f t="shared" si="57"/>
        <v>316</v>
      </c>
      <c r="D99" s="19">
        <f t="shared" si="58"/>
        <v>609</v>
      </c>
      <c r="E99" s="19">
        <v>32</v>
      </c>
      <c r="F99" s="19">
        <v>44</v>
      </c>
      <c r="G99" s="19">
        <f t="shared" si="59"/>
        <v>76</v>
      </c>
      <c r="H99" s="20">
        <f t="shared" si="60"/>
        <v>0.10921501706484642</v>
      </c>
      <c r="I99" s="20">
        <f t="shared" si="61"/>
        <v>0.13924050632911392</v>
      </c>
      <c r="J99" s="20">
        <f t="shared" si="62"/>
        <v>0.12479474548440066</v>
      </c>
      <c r="K99" s="19">
        <v>166</v>
      </c>
      <c r="L99" s="19">
        <v>156</v>
      </c>
      <c r="M99" s="19">
        <f t="shared" si="63"/>
        <v>322</v>
      </c>
      <c r="N99" s="20">
        <f t="shared" si="64"/>
        <v>0.5665529010238908</v>
      </c>
      <c r="O99" s="20">
        <f t="shared" si="65"/>
        <v>0.4936708860759494</v>
      </c>
      <c r="P99" s="20">
        <f t="shared" si="66"/>
        <v>0.5287356321839081</v>
      </c>
      <c r="Q99" s="19">
        <v>95</v>
      </c>
      <c r="R99" s="19">
        <v>116</v>
      </c>
      <c r="S99" s="19">
        <f t="shared" si="67"/>
        <v>211</v>
      </c>
      <c r="T99" s="20">
        <f t="shared" si="68"/>
        <v>0.3242320819112628</v>
      </c>
      <c r="U99" s="20">
        <f t="shared" si="69"/>
        <v>0.3670886075949367</v>
      </c>
      <c r="V99" s="20">
        <f t="shared" si="70"/>
        <v>0.3464696223316913</v>
      </c>
    </row>
    <row r="100" spans="1:22" s="10" customFormat="1" ht="28.5" customHeight="1">
      <c r="A100" s="17" t="s">
        <v>89</v>
      </c>
      <c r="B100" s="18">
        <f t="shared" si="56"/>
        <v>157</v>
      </c>
      <c r="C100" s="18">
        <f t="shared" si="57"/>
        <v>152</v>
      </c>
      <c r="D100" s="19">
        <f t="shared" si="58"/>
        <v>309</v>
      </c>
      <c r="E100" s="19">
        <v>33</v>
      </c>
      <c r="F100" s="19">
        <v>24</v>
      </c>
      <c r="G100" s="19">
        <f t="shared" si="59"/>
        <v>57</v>
      </c>
      <c r="H100" s="20">
        <f t="shared" si="60"/>
        <v>0.21019108280254778</v>
      </c>
      <c r="I100" s="20">
        <f t="shared" si="61"/>
        <v>0.15789473684210525</v>
      </c>
      <c r="J100" s="20">
        <f t="shared" si="62"/>
        <v>0.18446601941747573</v>
      </c>
      <c r="K100" s="19">
        <v>92</v>
      </c>
      <c r="L100" s="19">
        <v>85</v>
      </c>
      <c r="M100" s="19">
        <f t="shared" si="63"/>
        <v>177</v>
      </c>
      <c r="N100" s="20">
        <f t="shared" si="64"/>
        <v>0.5859872611464968</v>
      </c>
      <c r="O100" s="20">
        <f t="shared" si="65"/>
        <v>0.5592105263157895</v>
      </c>
      <c r="P100" s="20">
        <f t="shared" si="66"/>
        <v>0.5728155339805825</v>
      </c>
      <c r="Q100" s="19">
        <v>32</v>
      </c>
      <c r="R100" s="19">
        <v>43</v>
      </c>
      <c r="S100" s="19">
        <f t="shared" si="67"/>
        <v>75</v>
      </c>
      <c r="T100" s="20">
        <f t="shared" si="68"/>
        <v>0.20382165605095542</v>
      </c>
      <c r="U100" s="20">
        <f t="shared" si="69"/>
        <v>0.28289473684210525</v>
      </c>
      <c r="V100" s="20">
        <f t="shared" si="70"/>
        <v>0.24271844660194175</v>
      </c>
    </row>
    <row r="101" spans="1:22" s="10" customFormat="1" ht="28.5" customHeight="1">
      <c r="A101" s="17" t="s">
        <v>90</v>
      </c>
      <c r="B101" s="18">
        <f t="shared" si="56"/>
        <v>83</v>
      </c>
      <c r="C101" s="18">
        <f t="shared" si="57"/>
        <v>75</v>
      </c>
      <c r="D101" s="19">
        <f t="shared" si="58"/>
        <v>158</v>
      </c>
      <c r="E101" s="19">
        <v>9</v>
      </c>
      <c r="F101" s="19">
        <v>8</v>
      </c>
      <c r="G101" s="19">
        <f t="shared" si="59"/>
        <v>17</v>
      </c>
      <c r="H101" s="20">
        <f t="shared" si="60"/>
        <v>0.10843373493975904</v>
      </c>
      <c r="I101" s="20">
        <f t="shared" si="61"/>
        <v>0.10666666666666667</v>
      </c>
      <c r="J101" s="20">
        <f t="shared" si="62"/>
        <v>0.10759493670886076</v>
      </c>
      <c r="K101" s="19">
        <v>56</v>
      </c>
      <c r="L101" s="19">
        <v>45</v>
      </c>
      <c r="M101" s="19">
        <f t="shared" si="63"/>
        <v>101</v>
      </c>
      <c r="N101" s="20">
        <f t="shared" si="64"/>
        <v>0.6746987951807228</v>
      </c>
      <c r="O101" s="20">
        <f t="shared" si="65"/>
        <v>0.6</v>
      </c>
      <c r="P101" s="20">
        <f t="shared" si="66"/>
        <v>0.6392405063291139</v>
      </c>
      <c r="Q101" s="19">
        <v>18</v>
      </c>
      <c r="R101" s="19">
        <v>22</v>
      </c>
      <c r="S101" s="19">
        <f t="shared" si="67"/>
        <v>40</v>
      </c>
      <c r="T101" s="20">
        <f t="shared" si="68"/>
        <v>0.21686746987951808</v>
      </c>
      <c r="U101" s="20">
        <f t="shared" si="69"/>
        <v>0.29333333333333333</v>
      </c>
      <c r="V101" s="20">
        <f t="shared" si="70"/>
        <v>0.25316455696202533</v>
      </c>
    </row>
    <row r="102" spans="1:22" s="10" customFormat="1" ht="28.5" customHeight="1">
      <c r="A102" s="17" t="s">
        <v>91</v>
      </c>
      <c r="B102" s="18">
        <f t="shared" si="56"/>
        <v>478</v>
      </c>
      <c r="C102" s="18">
        <f t="shared" si="57"/>
        <v>430</v>
      </c>
      <c r="D102" s="19">
        <f t="shared" si="58"/>
        <v>908</v>
      </c>
      <c r="E102" s="19">
        <v>73</v>
      </c>
      <c r="F102" s="19">
        <v>62</v>
      </c>
      <c r="G102" s="19">
        <f t="shared" si="59"/>
        <v>135</v>
      </c>
      <c r="H102" s="20">
        <f t="shared" si="60"/>
        <v>0.15271966527196654</v>
      </c>
      <c r="I102" s="20">
        <f t="shared" si="61"/>
        <v>0.14418604651162792</v>
      </c>
      <c r="J102" s="20">
        <f t="shared" si="62"/>
        <v>0.1486784140969163</v>
      </c>
      <c r="K102" s="19">
        <v>343</v>
      </c>
      <c r="L102" s="19">
        <v>307</v>
      </c>
      <c r="M102" s="19">
        <f t="shared" si="63"/>
        <v>650</v>
      </c>
      <c r="N102" s="20">
        <f t="shared" si="64"/>
        <v>0.7175732217573222</v>
      </c>
      <c r="O102" s="20">
        <f t="shared" si="65"/>
        <v>0.713953488372093</v>
      </c>
      <c r="P102" s="20">
        <f t="shared" si="66"/>
        <v>0.7158590308370044</v>
      </c>
      <c r="Q102" s="19">
        <v>62</v>
      </c>
      <c r="R102" s="19">
        <v>61</v>
      </c>
      <c r="S102" s="19">
        <f t="shared" si="67"/>
        <v>123</v>
      </c>
      <c r="T102" s="20">
        <f t="shared" si="68"/>
        <v>0.1297071129707113</v>
      </c>
      <c r="U102" s="20">
        <f t="shared" si="69"/>
        <v>0.14186046511627906</v>
      </c>
      <c r="V102" s="20">
        <f t="shared" si="70"/>
        <v>0.1354625550660793</v>
      </c>
    </row>
    <row r="103" spans="1:22" s="10" customFormat="1" ht="28.5" customHeight="1">
      <c r="A103" s="17" t="s">
        <v>92</v>
      </c>
      <c r="B103" s="18">
        <f t="shared" si="56"/>
        <v>178</v>
      </c>
      <c r="C103" s="18">
        <f t="shared" si="57"/>
        <v>179</v>
      </c>
      <c r="D103" s="19">
        <f t="shared" si="58"/>
        <v>357</v>
      </c>
      <c r="E103" s="19">
        <v>42</v>
      </c>
      <c r="F103" s="19">
        <v>36</v>
      </c>
      <c r="G103" s="19">
        <f t="shared" si="59"/>
        <v>78</v>
      </c>
      <c r="H103" s="20">
        <f t="shared" si="60"/>
        <v>0.23595505617977527</v>
      </c>
      <c r="I103" s="20">
        <f t="shared" si="61"/>
        <v>0.2011173184357542</v>
      </c>
      <c r="J103" s="20">
        <f t="shared" si="62"/>
        <v>0.2184873949579832</v>
      </c>
      <c r="K103" s="19">
        <v>124</v>
      </c>
      <c r="L103" s="19">
        <v>121</v>
      </c>
      <c r="M103" s="19">
        <f t="shared" si="63"/>
        <v>245</v>
      </c>
      <c r="N103" s="20">
        <f t="shared" si="64"/>
        <v>0.6966292134831461</v>
      </c>
      <c r="O103" s="20">
        <f t="shared" si="65"/>
        <v>0.6759776536312849</v>
      </c>
      <c r="P103" s="20">
        <f t="shared" si="66"/>
        <v>0.6862745098039216</v>
      </c>
      <c r="Q103" s="19">
        <v>12</v>
      </c>
      <c r="R103" s="19">
        <v>22</v>
      </c>
      <c r="S103" s="19">
        <f t="shared" si="67"/>
        <v>34</v>
      </c>
      <c r="T103" s="20">
        <f t="shared" si="68"/>
        <v>0.06741573033707865</v>
      </c>
      <c r="U103" s="20">
        <f t="shared" si="69"/>
        <v>0.12290502793296089</v>
      </c>
      <c r="V103" s="20">
        <f t="shared" si="70"/>
        <v>0.09523809523809523</v>
      </c>
    </row>
    <row r="104" spans="1:22" s="10" customFormat="1" ht="28.5" customHeight="1">
      <c r="A104" s="17" t="s">
        <v>93</v>
      </c>
      <c r="B104" s="18">
        <f t="shared" si="56"/>
        <v>1309</v>
      </c>
      <c r="C104" s="18">
        <f t="shared" si="57"/>
        <v>1369</v>
      </c>
      <c r="D104" s="19">
        <f t="shared" si="58"/>
        <v>2678</v>
      </c>
      <c r="E104" s="19">
        <v>123</v>
      </c>
      <c r="F104" s="19">
        <v>138</v>
      </c>
      <c r="G104" s="19">
        <f t="shared" si="59"/>
        <v>261</v>
      </c>
      <c r="H104" s="20">
        <f t="shared" si="60"/>
        <v>0.09396485867074103</v>
      </c>
      <c r="I104" s="20">
        <f t="shared" si="61"/>
        <v>0.10080350620891161</v>
      </c>
      <c r="J104" s="20">
        <f t="shared" si="62"/>
        <v>0.09746079163554892</v>
      </c>
      <c r="K104" s="19">
        <v>966</v>
      </c>
      <c r="L104" s="19">
        <v>971</v>
      </c>
      <c r="M104" s="19">
        <f t="shared" si="63"/>
        <v>1937</v>
      </c>
      <c r="N104" s="20">
        <f t="shared" si="64"/>
        <v>0.7379679144385026</v>
      </c>
      <c r="O104" s="20">
        <f t="shared" si="65"/>
        <v>0.7092768444119796</v>
      </c>
      <c r="P104" s="20">
        <f t="shared" si="66"/>
        <v>0.7233009708737864</v>
      </c>
      <c r="Q104" s="19">
        <v>220</v>
      </c>
      <c r="R104" s="19">
        <v>260</v>
      </c>
      <c r="S104" s="19">
        <f t="shared" si="67"/>
        <v>480</v>
      </c>
      <c r="T104" s="20">
        <f t="shared" si="68"/>
        <v>0.16806722689075632</v>
      </c>
      <c r="U104" s="20">
        <f t="shared" si="69"/>
        <v>0.18991964937910885</v>
      </c>
      <c r="V104" s="20">
        <f t="shared" si="70"/>
        <v>0.17923823749066467</v>
      </c>
    </row>
    <row r="105" spans="1:22" s="10" customFormat="1" ht="28.5" customHeight="1">
      <c r="A105" s="34" t="s">
        <v>94</v>
      </c>
      <c r="B105" s="26">
        <f t="shared" si="56"/>
        <v>593</v>
      </c>
      <c r="C105" s="26">
        <f t="shared" si="57"/>
        <v>585</v>
      </c>
      <c r="D105" s="27">
        <f t="shared" si="58"/>
        <v>1178</v>
      </c>
      <c r="E105" s="27">
        <v>109</v>
      </c>
      <c r="F105" s="27">
        <v>101</v>
      </c>
      <c r="G105" s="27">
        <f t="shared" si="59"/>
        <v>210</v>
      </c>
      <c r="H105" s="35">
        <f t="shared" si="60"/>
        <v>0.18381112984822934</v>
      </c>
      <c r="I105" s="35">
        <f t="shared" si="61"/>
        <v>0.17264957264957265</v>
      </c>
      <c r="J105" s="35">
        <f t="shared" si="62"/>
        <v>0.17826825127334464</v>
      </c>
      <c r="K105" s="27">
        <v>397</v>
      </c>
      <c r="L105" s="27">
        <v>396</v>
      </c>
      <c r="M105" s="27">
        <f t="shared" si="63"/>
        <v>793</v>
      </c>
      <c r="N105" s="35">
        <f t="shared" si="64"/>
        <v>0.6694772344013491</v>
      </c>
      <c r="O105" s="35">
        <f t="shared" si="65"/>
        <v>0.676923076923077</v>
      </c>
      <c r="P105" s="35">
        <f t="shared" si="66"/>
        <v>0.6731748726655348</v>
      </c>
      <c r="Q105" s="27">
        <v>87</v>
      </c>
      <c r="R105" s="27">
        <v>88</v>
      </c>
      <c r="S105" s="27">
        <f t="shared" si="67"/>
        <v>175</v>
      </c>
      <c r="T105" s="35">
        <f t="shared" si="68"/>
        <v>0.1467116357504216</v>
      </c>
      <c r="U105" s="35">
        <f t="shared" si="69"/>
        <v>0.15042735042735042</v>
      </c>
      <c r="V105" s="35">
        <f t="shared" si="70"/>
        <v>0.14855687606112053</v>
      </c>
    </row>
    <row r="106" spans="1:22" s="10" customFormat="1" ht="28.5" customHeight="1">
      <c r="A106" s="25" t="s">
        <v>111</v>
      </c>
      <c r="B106" s="37">
        <f>SUM(B96:B105)</f>
        <v>4761</v>
      </c>
      <c r="C106" s="37">
        <f>SUM(C96:C105)</f>
        <v>4731</v>
      </c>
      <c r="D106" s="27">
        <f t="shared" si="58"/>
        <v>9492</v>
      </c>
      <c r="E106" s="37">
        <f>SUM(E96:E105)</f>
        <v>636</v>
      </c>
      <c r="F106" s="37">
        <f>SUM(F96:F105)</f>
        <v>647</v>
      </c>
      <c r="G106" s="27">
        <f t="shared" si="59"/>
        <v>1283</v>
      </c>
      <c r="H106" s="28">
        <f t="shared" si="60"/>
        <v>0.13358538122243227</v>
      </c>
      <c r="I106" s="28">
        <f t="shared" si="61"/>
        <v>0.13675755654195731</v>
      </c>
      <c r="J106" s="28">
        <f t="shared" si="62"/>
        <v>0.13516645596291613</v>
      </c>
      <c r="K106" s="37">
        <f>SUM(K96:K105)</f>
        <v>3325</v>
      </c>
      <c r="L106" s="37">
        <f>SUM(L96:L105)</f>
        <v>3136</v>
      </c>
      <c r="M106" s="27">
        <f t="shared" si="63"/>
        <v>6461</v>
      </c>
      <c r="N106" s="28">
        <f>K106/B106</f>
        <v>0.6983826927116152</v>
      </c>
      <c r="O106" s="28">
        <f>L106/C106</f>
        <v>0.66286197421264</v>
      </c>
      <c r="P106" s="28">
        <f>M106/D106</f>
        <v>0.6806784660766961</v>
      </c>
      <c r="Q106" s="37">
        <f>SUM(Q96:Q105)</f>
        <v>800</v>
      </c>
      <c r="R106" s="37">
        <f>SUM(R96:R105)</f>
        <v>948</v>
      </c>
      <c r="S106" s="27">
        <f>Q106+R106</f>
        <v>1748</v>
      </c>
      <c r="T106" s="28">
        <f>Q106/B106</f>
        <v>0.16803192606595252</v>
      </c>
      <c r="U106" s="28">
        <f>R106/C106</f>
        <v>0.20038046924540268</v>
      </c>
      <c r="V106" s="28">
        <f>S106/D106</f>
        <v>0.1841550779603877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95" r:id="rId1"/>
  <headerFooter alignWithMargins="0">
    <oddHeader>&amp;R&amp;P／&amp;Nページ</oddHeader>
    <oddFooter>&amp;L※ この数値は外国人を含まない住民基本台帳人口です。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2011-01-06T09:12:39Z</cp:lastPrinted>
  <dcterms:created xsi:type="dcterms:W3CDTF">2009-01-09T07:35:30Z</dcterms:created>
  <dcterms:modified xsi:type="dcterms:W3CDTF">2011-01-06T09:12:43Z</dcterms:modified>
  <cp:category/>
  <cp:version/>
  <cp:contentType/>
  <cp:contentStatus/>
</cp:coreProperties>
</file>