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町丁字別人口構成比" sheetId="1" r:id="rId1"/>
  </sheets>
  <definedNames>
    <definedName name="_xlnm.Print_Titles" localSheetId="0">'町丁字別人口構成比'!$1:$5</definedName>
  </definedNames>
  <calcPr fullCalcOnLoad="1"/>
</workbook>
</file>

<file path=xl/sharedStrings.xml><?xml version="1.0" encoding="utf-8"?>
<sst xmlns="http://schemas.openxmlformats.org/spreadsheetml/2006/main" count="131" uniqueCount="109">
  <si>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</si>
  <si>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</si>
  <si>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</si>
  <si>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</si>
  <si>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</si>
  <si>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</si>
  <si>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</si>
  <si>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</si>
  <si>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</si>
  <si>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</si>
  <si>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</si>
  <si>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</si>
  <si>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</si>
  <si>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</si>
  <si>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</si>
  <si>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</si>
  <si>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</si>
  <si>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</si>
  <si>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</si>
  <si>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</si>
  <si>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大谷計</t>
  </si>
  <si>
    <t>国分寺台１丁目</t>
  </si>
  <si>
    <t>国分寺台２丁目</t>
  </si>
  <si>
    <t>国分寺台３丁目</t>
  </si>
  <si>
    <t>国分寺台４丁目</t>
  </si>
  <si>
    <t>国分寺台５丁目</t>
  </si>
  <si>
    <t>国分寺台計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</si>
  <si>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</si>
  <si>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</si>
  <si>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</si>
  <si>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</si>
  <si>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</si>
  <si>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</si>
  <si>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中新田計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</si>
  <si>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</si>
  <si>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</si>
  <si>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</si>
  <si>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</si>
  <si>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</si>
  <si>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</si>
  <si>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</si>
  <si>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上郷計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</si>
  <si>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</si>
  <si>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</si>
  <si>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</si>
  <si>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</si>
  <si>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</si>
  <si>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</si>
  <si>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下今泉計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</si>
  <si>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</si>
  <si>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</si>
  <si>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</si>
  <si>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</si>
  <si>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</si>
  <si>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</si>
  <si>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</si>
  <si>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上今泉計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</si>
  <si>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</si>
  <si>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</si>
  <si>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</si>
  <si>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</si>
  <si>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</si>
  <si>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</si>
  <si>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</si>
  <si>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東柏ケ谷計</t>
  </si>
  <si>
    <t>望地一丁目</t>
  </si>
  <si>
    <t>望地二丁目</t>
  </si>
  <si>
    <t>望地計</t>
  </si>
  <si>
    <t>勝瀬</t>
  </si>
  <si>
    <t>中河内</t>
  </si>
  <si>
    <t>中野</t>
  </si>
  <si>
    <t>社家</t>
  </si>
  <si>
    <t>今里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</si>
  <si>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</si>
  <si>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</si>
  <si>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</si>
  <si>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</si>
  <si>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</si>
  <si>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</si>
  <si>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</si>
  <si>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</si>
  <si>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門沢橋計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</si>
  <si>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</si>
  <si>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</si>
  <si>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</si>
  <si>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</si>
  <si>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</si>
  <si>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</si>
  <si>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</si>
  <si>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</si>
  <si>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</si>
  <si>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国分南計</t>
  </si>
  <si>
    <t>国分北一丁目</t>
  </si>
  <si>
    <t>国分北二丁目</t>
  </si>
  <si>
    <t>国分北三丁目</t>
  </si>
  <si>
    <t>国分北四丁目</t>
  </si>
  <si>
    <t>国分北計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</si>
  <si>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</si>
  <si>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</si>
  <si>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</si>
  <si>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</si>
  <si>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</si>
  <si>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</si>
  <si>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</si>
  <si>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</si>
  <si>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</si>
  <si>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</si>
  <si>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海老名市町丁・字別人口構成比　（平成２２年１月１日現在）</t>
  </si>
  <si>
    <t>杉久保計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</si>
</sst>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 wrapText="1"/>
    </xf>
    <xf numFmtId="38" fontId="0" fillId="0" borderId="3" xfId="16" applyBorder="1" applyAlignment="1">
      <alignment vertical="center"/>
    </xf>
    <xf numFmtId="10" fontId="0" fillId="0" borderId="3" xfId="15" applyNumberFormat="1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4" xfId="15" applyNumberFormat="1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0" fillId="0" borderId="2" xfId="16" applyBorder="1" applyAlignment="1">
      <alignment vertical="center" wrapText="1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10" fontId="0" fillId="0" borderId="1" xfId="15" applyNumberForma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16" applyBorder="1" applyAlignment="1">
      <alignment vertical="center" wrapText="1"/>
    </xf>
    <xf numFmtId="38" fontId="0" fillId="0" borderId="6" xfId="16" applyBorder="1" applyAlignment="1">
      <alignment vertical="center"/>
    </xf>
    <xf numFmtId="10" fontId="0" fillId="0" borderId="6" xfId="15" applyNumberFormat="1" applyBorder="1" applyAlignment="1">
      <alignment vertical="center"/>
    </xf>
    <xf numFmtId="10" fontId="0" fillId="0" borderId="7" xfId="15" applyNumberFormat="1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8" xfId="16" applyBorder="1" applyAlignment="1">
      <alignment vertical="center" wrapText="1"/>
    </xf>
    <xf numFmtId="38" fontId="0" fillId="0" borderId="8" xfId="16" applyBorder="1" applyAlignment="1">
      <alignment vertical="center"/>
    </xf>
    <xf numFmtId="10" fontId="0" fillId="0" borderId="8" xfId="15" applyNumberFormat="1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9" xfId="16" applyBorder="1" applyAlignment="1">
      <alignment vertical="center" wrapText="1"/>
    </xf>
    <xf numFmtId="38" fontId="0" fillId="0" borderId="9" xfId="16" applyBorder="1" applyAlignment="1">
      <alignment vertical="center"/>
    </xf>
    <xf numFmtId="10" fontId="0" fillId="0" borderId="9" xfId="15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38" fontId="0" fillId="0" borderId="9" xfId="16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16" applyBorder="1" applyAlignment="1">
      <alignment vertical="center" wrapText="1"/>
    </xf>
    <xf numFmtId="38" fontId="0" fillId="0" borderId="10" xfId="16" applyBorder="1" applyAlignment="1">
      <alignment vertical="center"/>
    </xf>
    <xf numFmtId="10" fontId="0" fillId="0" borderId="10" xfId="15" applyNumberForma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16" applyBorder="1" applyAlignment="1">
      <alignment vertical="center" wrapText="1"/>
    </xf>
    <xf numFmtId="38" fontId="0" fillId="0" borderId="12" xfId="16" applyBorder="1" applyAlignment="1">
      <alignment vertical="center"/>
    </xf>
    <xf numFmtId="38" fontId="0" fillId="0" borderId="11" xfId="16" applyBorder="1" applyAlignment="1">
      <alignment vertical="center"/>
    </xf>
    <xf numFmtId="10" fontId="0" fillId="0" borderId="11" xfId="15" applyNumberFormat="1" applyBorder="1" applyAlignment="1">
      <alignment vertical="center"/>
    </xf>
    <xf numFmtId="10" fontId="0" fillId="0" borderId="12" xfId="15" applyNumberForma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2" xfId="16" applyBorder="1" applyAlignment="1">
      <alignment vertical="center" wrapText="1"/>
    </xf>
    <xf numFmtId="38" fontId="0" fillId="0" borderId="22" xfId="16" applyBorder="1" applyAlignment="1">
      <alignment vertical="center"/>
    </xf>
    <xf numFmtId="10" fontId="0" fillId="0" borderId="22" xfId="15" applyNumberFormat="1" applyBorder="1" applyAlignment="1">
      <alignment vertical="center"/>
    </xf>
    <xf numFmtId="38" fontId="0" fillId="0" borderId="4" xfId="16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view="pageBreakPreview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6.625" style="0" customWidth="1"/>
    <col min="2" max="22" width="8.625" style="0" customWidth="1"/>
  </cols>
  <sheetData>
    <row r="1" ht="30" customHeight="1">
      <c r="E1" s="1" t="s">
        <v>107</v>
      </c>
    </row>
    <row r="2" spans="1:22" ht="18.75" customHeight="1">
      <c r="A2" s="2"/>
      <c r="B2" s="42" t="s">
        <v>0</v>
      </c>
      <c r="C2" s="43"/>
      <c r="D2" s="44"/>
      <c r="E2" s="48" t="s">
        <v>1</v>
      </c>
      <c r="F2" s="49"/>
      <c r="G2" s="49"/>
      <c r="H2" s="49"/>
      <c r="I2" s="49"/>
      <c r="J2" s="50"/>
      <c r="K2" s="48" t="s">
        <v>2</v>
      </c>
      <c r="L2" s="49"/>
      <c r="M2" s="49"/>
      <c r="N2" s="49"/>
      <c r="O2" s="49"/>
      <c r="P2" s="50"/>
      <c r="Q2" s="48" t="s">
        <v>3</v>
      </c>
      <c r="R2" s="49"/>
      <c r="S2" s="49"/>
      <c r="T2" s="49"/>
      <c r="U2" s="49"/>
      <c r="V2" s="50"/>
    </row>
    <row r="3" spans="1:22" ht="18.75" customHeight="1">
      <c r="A3" s="3"/>
      <c r="B3" s="45"/>
      <c r="C3" s="46"/>
      <c r="D3" s="47"/>
      <c r="E3" s="48" t="s">
        <v>4</v>
      </c>
      <c r="F3" s="49"/>
      <c r="G3" s="50"/>
      <c r="H3" s="48" t="s">
        <v>5</v>
      </c>
      <c r="I3" s="49"/>
      <c r="J3" s="50"/>
      <c r="K3" s="48" t="s">
        <v>4</v>
      </c>
      <c r="L3" s="49"/>
      <c r="M3" s="50"/>
      <c r="N3" s="48" t="s">
        <v>5</v>
      </c>
      <c r="O3" s="49"/>
      <c r="P3" s="50"/>
      <c r="Q3" s="48" t="s">
        <v>4</v>
      </c>
      <c r="R3" s="49"/>
      <c r="S3" s="50"/>
      <c r="T3" s="48" t="s">
        <v>5</v>
      </c>
      <c r="U3" s="49"/>
      <c r="V3" s="50"/>
    </row>
    <row r="4" spans="1:22" ht="18.75" customHeight="1" thickBot="1">
      <c r="A4" s="3"/>
      <c r="B4" s="12" t="s">
        <v>6</v>
      </c>
      <c r="C4" s="12" t="s">
        <v>7</v>
      </c>
      <c r="D4" s="12" t="s">
        <v>8</v>
      </c>
      <c r="E4" s="12" t="s">
        <v>6</v>
      </c>
      <c r="F4" s="12" t="s">
        <v>7</v>
      </c>
      <c r="G4" s="12" t="s">
        <v>8</v>
      </c>
      <c r="H4" s="12" t="s">
        <v>6</v>
      </c>
      <c r="I4" s="12" t="s">
        <v>7</v>
      </c>
      <c r="J4" s="12" t="s">
        <v>8</v>
      </c>
      <c r="K4" s="12" t="s">
        <v>6</v>
      </c>
      <c r="L4" s="12" t="s">
        <v>7</v>
      </c>
      <c r="M4" s="12" t="s">
        <v>8</v>
      </c>
      <c r="N4" s="12" t="s">
        <v>6</v>
      </c>
      <c r="O4" s="12" t="s">
        <v>7</v>
      </c>
      <c r="P4" s="12" t="s">
        <v>8</v>
      </c>
      <c r="Q4" s="12" t="s">
        <v>6</v>
      </c>
      <c r="R4" s="12" t="s">
        <v>7</v>
      </c>
      <c r="S4" s="12" t="s">
        <v>8</v>
      </c>
      <c r="T4" s="12" t="s">
        <v>6</v>
      </c>
      <c r="U4" s="12" t="s">
        <v>7</v>
      </c>
      <c r="V4" s="12" t="s">
        <v>8</v>
      </c>
    </row>
    <row r="5" spans="1:22" ht="23.25" customHeight="1" thickBot="1" thickTop="1">
      <c r="A5" s="17" t="s">
        <v>9</v>
      </c>
      <c r="B5" s="18">
        <f>B16+B22+B29+B30+B31+B37+B44+B52+B53+B60+B63+B64+B65+B66+B67+B68+B69+B70+B77+B78+B82+B87+B92+B103</f>
        <v>64008</v>
      </c>
      <c r="C5" s="18">
        <f>C16+C22+C29+C30+C31+C37+C44+C52+C53+C60+C63+C64+C65+C66+C67+C68+C69+C70+C77+C78+C82+C87+C92+C103</f>
        <v>61918</v>
      </c>
      <c r="D5" s="19">
        <f aca="true" t="shared" si="0" ref="D5:D36">B5+C5</f>
        <v>125926</v>
      </c>
      <c r="E5" s="18">
        <f>E16+E22+E29+E30+E31+E37+E44+E52+E53+E60+E63+E64+E65+E66+E67+E68+E69+E70+E77+E78+E82+E87+E92+E103</f>
        <v>9298</v>
      </c>
      <c r="F5" s="18">
        <f>F16+F22+F29+F30+F31+F37+F44+F52+F53+F60+F63+F64+F65+F66+F67+F68+F69+F70+F77+F78+F82+F87+F92+F103</f>
        <v>8857</v>
      </c>
      <c r="G5" s="19">
        <f aca="true" t="shared" si="1" ref="G5:G36">E5+F5</f>
        <v>18155</v>
      </c>
      <c r="H5" s="20">
        <f aca="true" t="shared" si="2" ref="H5:H33">E5/B5</f>
        <v>0.14526309211348581</v>
      </c>
      <c r="I5" s="20">
        <f aca="true" t="shared" si="3" ref="I5:I33">F5/C5</f>
        <v>0.14304402596983107</v>
      </c>
      <c r="J5" s="20">
        <f aca="true" t="shared" si="4" ref="J5:J33">G5/D5</f>
        <v>0.14417197401648588</v>
      </c>
      <c r="K5" s="18">
        <f>K16+K22+K29+K30+K31+K37+K44+K52+K53+K60+K63+K64+K65+K66+K67+K68+K69+K70+K77+K78+K82+K87+K92+K103</f>
        <v>44053</v>
      </c>
      <c r="L5" s="18">
        <f>L16+L22+L29+L30+L31+L37+L44+L52+L53+L60+L63+L64+L65+L66+L67+L68+L69+L70+L77+L78+L82+L87+L92+L103</f>
        <v>40997</v>
      </c>
      <c r="M5" s="19">
        <f aca="true" t="shared" si="5" ref="M5:M36">K5+L5</f>
        <v>85050</v>
      </c>
      <c r="N5" s="20">
        <f aca="true" t="shared" si="6" ref="N5:N33">K5/B5</f>
        <v>0.6882420947381578</v>
      </c>
      <c r="O5" s="20">
        <f aca="true" t="shared" si="7" ref="O5:O33">L5/C5</f>
        <v>0.6621176394586389</v>
      </c>
      <c r="P5" s="20">
        <f aca="true" t="shared" si="8" ref="P5:P33">M5/D5</f>
        <v>0.6753966615313756</v>
      </c>
      <c r="Q5" s="18">
        <f>Q16+Q22+Q29+Q30+Q31+Q37+Q44+Q52+Q53+Q60+Q63+Q64+Q65+Q66+Q67+Q68+Q69+Q70+Q77+Q78+Q82+Q87+Q92+Q103</f>
        <v>10657</v>
      </c>
      <c r="R5" s="18">
        <f>R16+R22+R29+R30+R31+R37+R44+R52+R53+R60+R63+R64+R65+R66+R67+R68+R69+R70+R77+R78+R82+R87+R92+R103</f>
        <v>12064</v>
      </c>
      <c r="S5" s="19">
        <f aca="true" t="shared" si="9" ref="S5:S36">Q5+R5</f>
        <v>22721</v>
      </c>
      <c r="T5" s="20">
        <f aca="true" t="shared" si="10" ref="T5:T33">Q5/B5</f>
        <v>0.16649481314835646</v>
      </c>
      <c r="U5" s="20">
        <f aca="true" t="shared" si="11" ref="U5:U33">R5/C5</f>
        <v>0.19483833457153008</v>
      </c>
      <c r="V5" s="21">
        <f aca="true" t="shared" si="12" ref="V5:V33">S5/D5</f>
        <v>0.18043136445213856</v>
      </c>
    </row>
    <row r="6" spans="1:22" ht="20.25" customHeight="1" thickTop="1">
      <c r="A6" s="36" t="s">
        <v>10</v>
      </c>
      <c r="B6" s="37">
        <f aca="true" t="shared" si="13" ref="B6:B15">E6+K6+Q6</f>
        <v>6</v>
      </c>
      <c r="C6" s="37">
        <f aca="true" t="shared" si="14" ref="C6:C15">F6+L6+R6</f>
        <v>5</v>
      </c>
      <c r="D6" s="38">
        <f t="shared" si="0"/>
        <v>11</v>
      </c>
      <c r="E6" s="36">
        <v>1</v>
      </c>
      <c r="F6" s="36">
        <v>0</v>
      </c>
      <c r="G6" s="39">
        <f t="shared" si="1"/>
        <v>1</v>
      </c>
      <c r="H6" s="40">
        <f t="shared" si="2"/>
        <v>0.16666666666666666</v>
      </c>
      <c r="I6" s="40">
        <f t="shared" si="3"/>
        <v>0</v>
      </c>
      <c r="J6" s="41">
        <f t="shared" si="4"/>
        <v>0.09090909090909091</v>
      </c>
      <c r="K6" s="36">
        <v>5</v>
      </c>
      <c r="L6" s="36">
        <v>5</v>
      </c>
      <c r="M6" s="39">
        <f t="shared" si="5"/>
        <v>10</v>
      </c>
      <c r="N6" s="40">
        <f t="shared" si="6"/>
        <v>0.8333333333333334</v>
      </c>
      <c r="O6" s="40">
        <f t="shared" si="7"/>
        <v>1</v>
      </c>
      <c r="P6" s="40">
        <f t="shared" si="8"/>
        <v>0.9090909090909091</v>
      </c>
      <c r="Q6" s="39">
        <v>0</v>
      </c>
      <c r="R6" s="39">
        <v>0</v>
      </c>
      <c r="S6" s="39">
        <f t="shared" si="9"/>
        <v>0</v>
      </c>
      <c r="T6" s="40">
        <f t="shared" si="10"/>
        <v>0</v>
      </c>
      <c r="U6" s="40">
        <f t="shared" si="11"/>
        <v>0</v>
      </c>
      <c r="V6" s="40">
        <f t="shared" si="12"/>
        <v>0</v>
      </c>
    </row>
    <row r="7" spans="1:22" ht="20.25" customHeight="1">
      <c r="A7" s="22" t="s">
        <v>11</v>
      </c>
      <c r="B7" s="23">
        <f t="shared" si="13"/>
        <v>23</v>
      </c>
      <c r="C7" s="23">
        <f t="shared" si="14"/>
        <v>32</v>
      </c>
      <c r="D7" s="24">
        <f t="shared" si="0"/>
        <v>55</v>
      </c>
      <c r="E7" s="24">
        <v>3</v>
      </c>
      <c r="F7" s="24">
        <v>5</v>
      </c>
      <c r="G7" s="24">
        <f t="shared" si="1"/>
        <v>8</v>
      </c>
      <c r="H7" s="25">
        <f t="shared" si="2"/>
        <v>0.13043478260869565</v>
      </c>
      <c r="I7" s="25">
        <f t="shared" si="3"/>
        <v>0.15625</v>
      </c>
      <c r="J7" s="25">
        <f t="shared" si="4"/>
        <v>0.14545454545454545</v>
      </c>
      <c r="K7" s="24">
        <v>16</v>
      </c>
      <c r="L7" s="24">
        <v>16</v>
      </c>
      <c r="M7" s="24">
        <f t="shared" si="5"/>
        <v>32</v>
      </c>
      <c r="N7" s="25">
        <f t="shared" si="6"/>
        <v>0.6956521739130435</v>
      </c>
      <c r="O7" s="25">
        <f t="shared" si="7"/>
        <v>0.5</v>
      </c>
      <c r="P7" s="25">
        <f t="shared" si="8"/>
        <v>0.5818181818181818</v>
      </c>
      <c r="Q7" s="24">
        <v>4</v>
      </c>
      <c r="R7" s="24">
        <v>11</v>
      </c>
      <c r="S7" s="24">
        <f t="shared" si="9"/>
        <v>15</v>
      </c>
      <c r="T7" s="25">
        <f t="shared" si="10"/>
        <v>0.17391304347826086</v>
      </c>
      <c r="U7" s="25">
        <f t="shared" si="11"/>
        <v>0.34375</v>
      </c>
      <c r="V7" s="25">
        <f t="shared" si="12"/>
        <v>0.2727272727272727</v>
      </c>
    </row>
    <row r="8" spans="1:22" ht="20.25" customHeight="1">
      <c r="A8" s="22" t="s">
        <v>12</v>
      </c>
      <c r="B8" s="23">
        <f t="shared" si="13"/>
        <v>315</v>
      </c>
      <c r="C8" s="23">
        <f t="shared" si="14"/>
        <v>308</v>
      </c>
      <c r="D8" s="24">
        <f t="shared" si="0"/>
        <v>623</v>
      </c>
      <c r="E8" s="24">
        <v>44</v>
      </c>
      <c r="F8" s="24">
        <v>41</v>
      </c>
      <c r="G8" s="24">
        <f t="shared" si="1"/>
        <v>85</v>
      </c>
      <c r="H8" s="25">
        <f t="shared" si="2"/>
        <v>0.13968253968253969</v>
      </c>
      <c r="I8" s="25">
        <f t="shared" si="3"/>
        <v>0.1331168831168831</v>
      </c>
      <c r="J8" s="25">
        <f t="shared" si="4"/>
        <v>0.13643659711075443</v>
      </c>
      <c r="K8" s="24">
        <v>199</v>
      </c>
      <c r="L8" s="24">
        <v>197</v>
      </c>
      <c r="M8" s="24">
        <f t="shared" si="5"/>
        <v>396</v>
      </c>
      <c r="N8" s="25">
        <f t="shared" si="6"/>
        <v>0.6317460317460317</v>
      </c>
      <c r="O8" s="25">
        <f t="shared" si="7"/>
        <v>0.6396103896103896</v>
      </c>
      <c r="P8" s="25">
        <f t="shared" si="8"/>
        <v>0.6356340288924559</v>
      </c>
      <c r="Q8" s="24">
        <v>72</v>
      </c>
      <c r="R8" s="24">
        <v>70</v>
      </c>
      <c r="S8" s="24">
        <f t="shared" si="9"/>
        <v>142</v>
      </c>
      <c r="T8" s="25">
        <f t="shared" si="10"/>
        <v>0.22857142857142856</v>
      </c>
      <c r="U8" s="25">
        <f t="shared" si="11"/>
        <v>0.22727272727272727</v>
      </c>
      <c r="V8" s="25">
        <f t="shared" si="12"/>
        <v>0.22792937399678972</v>
      </c>
    </row>
    <row r="9" spans="1:22" ht="20.25" customHeight="1">
      <c r="A9" s="22" t="s">
        <v>13</v>
      </c>
      <c r="B9" s="23">
        <f t="shared" si="13"/>
        <v>682</v>
      </c>
      <c r="C9" s="23">
        <f t="shared" si="14"/>
        <v>676</v>
      </c>
      <c r="D9" s="24">
        <f t="shared" si="0"/>
        <v>1358</v>
      </c>
      <c r="E9" s="24">
        <v>93</v>
      </c>
      <c r="F9" s="24">
        <v>88</v>
      </c>
      <c r="G9" s="24">
        <f t="shared" si="1"/>
        <v>181</v>
      </c>
      <c r="H9" s="25">
        <f t="shared" si="2"/>
        <v>0.13636363636363635</v>
      </c>
      <c r="I9" s="25">
        <f t="shared" si="3"/>
        <v>0.1301775147928994</v>
      </c>
      <c r="J9" s="25">
        <f t="shared" si="4"/>
        <v>0.1332842415316642</v>
      </c>
      <c r="K9" s="24">
        <v>457</v>
      </c>
      <c r="L9" s="24">
        <v>472</v>
      </c>
      <c r="M9" s="24">
        <f t="shared" si="5"/>
        <v>929</v>
      </c>
      <c r="N9" s="25">
        <f t="shared" si="6"/>
        <v>0.6700879765395894</v>
      </c>
      <c r="O9" s="25">
        <f t="shared" si="7"/>
        <v>0.6982248520710059</v>
      </c>
      <c r="P9" s="25">
        <f t="shared" si="8"/>
        <v>0.6840942562592047</v>
      </c>
      <c r="Q9" s="24">
        <v>132</v>
      </c>
      <c r="R9" s="24">
        <v>116</v>
      </c>
      <c r="S9" s="24">
        <f t="shared" si="9"/>
        <v>248</v>
      </c>
      <c r="T9" s="25">
        <f t="shared" si="10"/>
        <v>0.1935483870967742</v>
      </c>
      <c r="U9" s="25">
        <f t="shared" si="11"/>
        <v>0.17159763313609466</v>
      </c>
      <c r="V9" s="25">
        <f t="shared" si="12"/>
        <v>0.18262150220913106</v>
      </c>
    </row>
    <row r="10" spans="1:22" ht="20.25" customHeight="1">
      <c r="A10" s="22" t="s">
        <v>14</v>
      </c>
      <c r="B10" s="23">
        <f t="shared" si="13"/>
        <v>589</v>
      </c>
      <c r="C10" s="23">
        <f t="shared" si="14"/>
        <v>557</v>
      </c>
      <c r="D10" s="24">
        <f t="shared" si="0"/>
        <v>1146</v>
      </c>
      <c r="E10" s="24">
        <v>117</v>
      </c>
      <c r="F10" s="24">
        <v>88</v>
      </c>
      <c r="G10" s="24">
        <f t="shared" si="1"/>
        <v>205</v>
      </c>
      <c r="H10" s="25">
        <f t="shared" si="2"/>
        <v>0.19864176570458403</v>
      </c>
      <c r="I10" s="25">
        <f t="shared" si="3"/>
        <v>0.15798922800718132</v>
      </c>
      <c r="J10" s="25">
        <f t="shared" si="4"/>
        <v>0.17888307155322863</v>
      </c>
      <c r="K10" s="24">
        <v>399</v>
      </c>
      <c r="L10" s="24">
        <v>386</v>
      </c>
      <c r="M10" s="24">
        <f t="shared" si="5"/>
        <v>785</v>
      </c>
      <c r="N10" s="25">
        <f t="shared" si="6"/>
        <v>0.6774193548387096</v>
      </c>
      <c r="O10" s="25">
        <f t="shared" si="7"/>
        <v>0.6929982046678635</v>
      </c>
      <c r="P10" s="25">
        <f t="shared" si="8"/>
        <v>0.6849912739965096</v>
      </c>
      <c r="Q10" s="24">
        <v>73</v>
      </c>
      <c r="R10" s="24">
        <v>83</v>
      </c>
      <c r="S10" s="24">
        <f t="shared" si="9"/>
        <v>156</v>
      </c>
      <c r="T10" s="25">
        <f t="shared" si="10"/>
        <v>0.12393887945670629</v>
      </c>
      <c r="U10" s="25">
        <f t="shared" si="11"/>
        <v>0.1490125673249551</v>
      </c>
      <c r="V10" s="25">
        <f t="shared" si="12"/>
        <v>0.13612565445026178</v>
      </c>
    </row>
    <row r="11" spans="1:22" ht="20.25" customHeight="1">
      <c r="A11" s="22" t="s">
        <v>15</v>
      </c>
      <c r="B11" s="23">
        <f t="shared" si="13"/>
        <v>37</v>
      </c>
      <c r="C11" s="23">
        <f t="shared" si="14"/>
        <v>31</v>
      </c>
      <c r="D11" s="24">
        <f t="shared" si="0"/>
        <v>68</v>
      </c>
      <c r="E11" s="24">
        <v>6</v>
      </c>
      <c r="F11" s="24">
        <v>6</v>
      </c>
      <c r="G11" s="24">
        <f t="shared" si="1"/>
        <v>12</v>
      </c>
      <c r="H11" s="25">
        <f t="shared" si="2"/>
        <v>0.16216216216216217</v>
      </c>
      <c r="I11" s="25">
        <f t="shared" si="3"/>
        <v>0.1935483870967742</v>
      </c>
      <c r="J11" s="25">
        <f t="shared" si="4"/>
        <v>0.17647058823529413</v>
      </c>
      <c r="K11" s="24">
        <v>22</v>
      </c>
      <c r="L11" s="24">
        <v>18</v>
      </c>
      <c r="M11" s="24">
        <f t="shared" si="5"/>
        <v>40</v>
      </c>
      <c r="N11" s="25">
        <f t="shared" si="6"/>
        <v>0.5945945945945946</v>
      </c>
      <c r="O11" s="25">
        <f t="shared" si="7"/>
        <v>0.5806451612903226</v>
      </c>
      <c r="P11" s="25">
        <f t="shared" si="8"/>
        <v>0.5882352941176471</v>
      </c>
      <c r="Q11" s="24">
        <v>9</v>
      </c>
      <c r="R11" s="24">
        <v>7</v>
      </c>
      <c r="S11" s="24">
        <f t="shared" si="9"/>
        <v>16</v>
      </c>
      <c r="T11" s="25">
        <f t="shared" si="10"/>
        <v>0.24324324324324326</v>
      </c>
      <c r="U11" s="25">
        <f t="shared" si="11"/>
        <v>0.22580645161290322</v>
      </c>
      <c r="V11" s="25">
        <f t="shared" si="12"/>
        <v>0.23529411764705882</v>
      </c>
    </row>
    <row r="12" spans="1:22" ht="20.25" customHeight="1">
      <c r="A12" s="22" t="s">
        <v>16</v>
      </c>
      <c r="B12" s="23">
        <f t="shared" si="13"/>
        <v>552</v>
      </c>
      <c r="C12" s="23">
        <f t="shared" si="14"/>
        <v>580</v>
      </c>
      <c r="D12" s="24">
        <f t="shared" si="0"/>
        <v>1132</v>
      </c>
      <c r="E12" s="24">
        <v>74</v>
      </c>
      <c r="F12" s="24">
        <v>85</v>
      </c>
      <c r="G12" s="24">
        <f t="shared" si="1"/>
        <v>159</v>
      </c>
      <c r="H12" s="25">
        <f t="shared" si="2"/>
        <v>0.13405797101449277</v>
      </c>
      <c r="I12" s="25">
        <f t="shared" si="3"/>
        <v>0.14655172413793102</v>
      </c>
      <c r="J12" s="25">
        <f t="shared" si="4"/>
        <v>0.14045936395759717</v>
      </c>
      <c r="K12" s="24">
        <v>379</v>
      </c>
      <c r="L12" s="24">
        <v>404</v>
      </c>
      <c r="M12" s="24">
        <f t="shared" si="5"/>
        <v>783</v>
      </c>
      <c r="N12" s="25">
        <f t="shared" si="6"/>
        <v>0.6865942028985508</v>
      </c>
      <c r="O12" s="25">
        <f t="shared" si="7"/>
        <v>0.696551724137931</v>
      </c>
      <c r="P12" s="25">
        <f t="shared" si="8"/>
        <v>0.691696113074205</v>
      </c>
      <c r="Q12" s="24">
        <v>99</v>
      </c>
      <c r="R12" s="24">
        <v>91</v>
      </c>
      <c r="S12" s="24">
        <f t="shared" si="9"/>
        <v>190</v>
      </c>
      <c r="T12" s="25">
        <f t="shared" si="10"/>
        <v>0.1793478260869565</v>
      </c>
      <c r="U12" s="25">
        <f t="shared" si="11"/>
        <v>0.15689655172413794</v>
      </c>
      <c r="V12" s="25">
        <f t="shared" si="12"/>
        <v>0.16784452296819788</v>
      </c>
    </row>
    <row r="13" spans="1:22" ht="20.25" customHeight="1">
      <c r="A13" s="22" t="s">
        <v>17</v>
      </c>
      <c r="B13" s="23">
        <f t="shared" si="13"/>
        <v>701</v>
      </c>
      <c r="C13" s="23">
        <f t="shared" si="14"/>
        <v>616</v>
      </c>
      <c r="D13" s="24">
        <f t="shared" si="0"/>
        <v>1317</v>
      </c>
      <c r="E13" s="24">
        <v>113</v>
      </c>
      <c r="F13" s="24">
        <v>93</v>
      </c>
      <c r="G13" s="24">
        <f t="shared" si="1"/>
        <v>206</v>
      </c>
      <c r="H13" s="25">
        <f t="shared" si="2"/>
        <v>0.16119828815977175</v>
      </c>
      <c r="I13" s="25">
        <f t="shared" si="3"/>
        <v>0.15097402597402598</v>
      </c>
      <c r="J13" s="25">
        <f t="shared" si="4"/>
        <v>0.15641609719058466</v>
      </c>
      <c r="K13" s="24">
        <v>492</v>
      </c>
      <c r="L13" s="24">
        <v>437</v>
      </c>
      <c r="M13" s="24">
        <f t="shared" si="5"/>
        <v>929</v>
      </c>
      <c r="N13" s="25">
        <f t="shared" si="6"/>
        <v>0.7018544935805991</v>
      </c>
      <c r="O13" s="25">
        <f t="shared" si="7"/>
        <v>0.7094155844155844</v>
      </c>
      <c r="P13" s="25">
        <f t="shared" si="8"/>
        <v>0.7053910402429765</v>
      </c>
      <c r="Q13" s="24">
        <v>96</v>
      </c>
      <c r="R13" s="24">
        <v>86</v>
      </c>
      <c r="S13" s="24">
        <f t="shared" si="9"/>
        <v>182</v>
      </c>
      <c r="T13" s="25">
        <f t="shared" si="10"/>
        <v>0.1369472182596291</v>
      </c>
      <c r="U13" s="25">
        <f t="shared" si="11"/>
        <v>0.1396103896103896</v>
      </c>
      <c r="V13" s="25">
        <f t="shared" si="12"/>
        <v>0.13819286256643887</v>
      </c>
    </row>
    <row r="14" spans="1:22" ht="20.25" customHeight="1">
      <c r="A14" s="22" t="s">
        <v>18</v>
      </c>
      <c r="B14" s="23">
        <f t="shared" si="13"/>
        <v>982</v>
      </c>
      <c r="C14" s="23">
        <f t="shared" si="14"/>
        <v>905</v>
      </c>
      <c r="D14" s="24">
        <f t="shared" si="0"/>
        <v>1887</v>
      </c>
      <c r="E14" s="24">
        <v>164</v>
      </c>
      <c r="F14" s="24">
        <v>146</v>
      </c>
      <c r="G14" s="24">
        <f t="shared" si="1"/>
        <v>310</v>
      </c>
      <c r="H14" s="25">
        <f t="shared" si="2"/>
        <v>0.1670061099796334</v>
      </c>
      <c r="I14" s="25">
        <f t="shared" si="3"/>
        <v>0.16132596685082873</v>
      </c>
      <c r="J14" s="25">
        <f t="shared" si="4"/>
        <v>0.16428192898781135</v>
      </c>
      <c r="K14" s="24">
        <v>698</v>
      </c>
      <c r="L14" s="24">
        <v>640</v>
      </c>
      <c r="M14" s="24">
        <f t="shared" si="5"/>
        <v>1338</v>
      </c>
      <c r="N14" s="25">
        <f t="shared" si="6"/>
        <v>0.7107942973523421</v>
      </c>
      <c r="O14" s="25">
        <f t="shared" si="7"/>
        <v>0.7071823204419889</v>
      </c>
      <c r="P14" s="25">
        <f t="shared" si="8"/>
        <v>0.7090620031796503</v>
      </c>
      <c r="Q14" s="24">
        <v>120</v>
      </c>
      <c r="R14" s="24">
        <v>119</v>
      </c>
      <c r="S14" s="24">
        <f t="shared" si="9"/>
        <v>239</v>
      </c>
      <c r="T14" s="25">
        <f t="shared" si="10"/>
        <v>0.12219959266802444</v>
      </c>
      <c r="U14" s="25">
        <f t="shared" si="11"/>
        <v>0.13149171270718232</v>
      </c>
      <c r="V14" s="25">
        <f t="shared" si="12"/>
        <v>0.1266560678325384</v>
      </c>
    </row>
    <row r="15" spans="1:22" ht="20.25" customHeight="1">
      <c r="A15" s="26" t="s">
        <v>19</v>
      </c>
      <c r="B15" s="27">
        <f t="shared" si="13"/>
        <v>688</v>
      </c>
      <c r="C15" s="27">
        <f t="shared" si="14"/>
        <v>715</v>
      </c>
      <c r="D15" s="28">
        <f t="shared" si="0"/>
        <v>1403</v>
      </c>
      <c r="E15" s="28">
        <v>111</v>
      </c>
      <c r="F15" s="28">
        <v>127</v>
      </c>
      <c r="G15" s="28">
        <f t="shared" si="1"/>
        <v>238</v>
      </c>
      <c r="H15" s="29">
        <f t="shared" si="2"/>
        <v>0.1613372093023256</v>
      </c>
      <c r="I15" s="29">
        <f t="shared" si="3"/>
        <v>0.17762237762237762</v>
      </c>
      <c r="J15" s="29">
        <f t="shared" si="4"/>
        <v>0.16963649322879543</v>
      </c>
      <c r="K15" s="28">
        <v>479</v>
      </c>
      <c r="L15" s="28">
        <v>475</v>
      </c>
      <c r="M15" s="28">
        <f t="shared" si="5"/>
        <v>954</v>
      </c>
      <c r="N15" s="29">
        <f t="shared" si="6"/>
        <v>0.6962209302325582</v>
      </c>
      <c r="O15" s="29">
        <f t="shared" si="7"/>
        <v>0.6643356643356644</v>
      </c>
      <c r="P15" s="29">
        <f t="shared" si="8"/>
        <v>0.6799714896650035</v>
      </c>
      <c r="Q15" s="28">
        <v>98</v>
      </c>
      <c r="R15" s="28">
        <v>113</v>
      </c>
      <c r="S15" s="28">
        <f t="shared" si="9"/>
        <v>211</v>
      </c>
      <c r="T15" s="29">
        <f t="shared" si="10"/>
        <v>0.14244186046511628</v>
      </c>
      <c r="U15" s="29">
        <f t="shared" si="11"/>
        <v>0.15804195804195803</v>
      </c>
      <c r="V15" s="29">
        <f t="shared" si="12"/>
        <v>0.150392017106201</v>
      </c>
    </row>
    <row r="16" spans="1:22" ht="21" customHeight="1">
      <c r="A16" s="8" t="s">
        <v>20</v>
      </c>
      <c r="B16" s="5">
        <f>B6+B7+B8+B9+B10+B11+B12+B13+B14+B15</f>
        <v>4575</v>
      </c>
      <c r="C16" s="5">
        <f>C6+C7+C8+C9+C10+C11+C12+C13+C14+C15</f>
        <v>4425</v>
      </c>
      <c r="D16" s="6">
        <f t="shared" si="0"/>
        <v>9000</v>
      </c>
      <c r="E16" s="5">
        <f>E6+E7+E8+E9+E10+E11+E12+E13+E14+E15</f>
        <v>726</v>
      </c>
      <c r="F16" s="5">
        <f>F6+F7+F8+F9+F10+F11+F12+F13+F14+F15</f>
        <v>679</v>
      </c>
      <c r="G16" s="6">
        <f t="shared" si="1"/>
        <v>1405</v>
      </c>
      <c r="H16" s="9">
        <f t="shared" si="2"/>
        <v>0.15868852459016394</v>
      </c>
      <c r="I16" s="9">
        <f t="shared" si="3"/>
        <v>0.15344632768361582</v>
      </c>
      <c r="J16" s="9">
        <f t="shared" si="4"/>
        <v>0.15611111111111112</v>
      </c>
      <c r="K16" s="5">
        <f>K6+K7+K8+K9+K10+K11+K12+K13+K14+K15</f>
        <v>3146</v>
      </c>
      <c r="L16" s="5">
        <f>L6+L7+L8+L9+L10+L11+L12+L13+L14+L15</f>
        <v>3050</v>
      </c>
      <c r="M16" s="6">
        <f t="shared" si="5"/>
        <v>6196</v>
      </c>
      <c r="N16" s="9">
        <f t="shared" si="6"/>
        <v>0.6876502732240437</v>
      </c>
      <c r="O16" s="9">
        <f t="shared" si="7"/>
        <v>0.6892655367231638</v>
      </c>
      <c r="P16" s="9">
        <f t="shared" si="8"/>
        <v>0.6884444444444444</v>
      </c>
      <c r="Q16" s="5">
        <f>Q6+Q7+Q8+Q9+Q10+Q11+Q12+Q13+Q14+Q15</f>
        <v>703</v>
      </c>
      <c r="R16" s="5">
        <f>R6+R7+R8+R9+R10+R11+R12+R13+R14+R15</f>
        <v>696</v>
      </c>
      <c r="S16" s="6">
        <f t="shared" si="9"/>
        <v>1399</v>
      </c>
      <c r="T16" s="9">
        <f t="shared" si="10"/>
        <v>0.15366120218579235</v>
      </c>
      <c r="U16" s="9">
        <f t="shared" si="11"/>
        <v>0.15728813559322033</v>
      </c>
      <c r="V16" s="9">
        <f t="shared" si="12"/>
        <v>0.15544444444444444</v>
      </c>
    </row>
    <row r="17" spans="1:22" ht="20.25" customHeight="1">
      <c r="A17" s="2" t="s">
        <v>21</v>
      </c>
      <c r="B17" s="13">
        <f aca="true" t="shared" si="15" ref="B17:C21">E17+K17+Q17</f>
        <v>803</v>
      </c>
      <c r="C17" s="13">
        <f t="shared" si="15"/>
        <v>883</v>
      </c>
      <c r="D17" s="14">
        <f t="shared" si="0"/>
        <v>1686</v>
      </c>
      <c r="E17" s="15">
        <v>79</v>
      </c>
      <c r="F17" s="15">
        <v>82</v>
      </c>
      <c r="G17" s="14">
        <f t="shared" si="1"/>
        <v>161</v>
      </c>
      <c r="H17" s="16">
        <f t="shared" si="2"/>
        <v>0.09838107098381071</v>
      </c>
      <c r="I17" s="16">
        <f t="shared" si="3"/>
        <v>0.0928652321630804</v>
      </c>
      <c r="J17" s="16">
        <f t="shared" si="4"/>
        <v>0.09549228944246738</v>
      </c>
      <c r="K17" s="15">
        <v>438</v>
      </c>
      <c r="L17" s="15">
        <v>468</v>
      </c>
      <c r="M17" s="14">
        <f t="shared" si="5"/>
        <v>906</v>
      </c>
      <c r="N17" s="16">
        <f t="shared" si="6"/>
        <v>0.5454545454545454</v>
      </c>
      <c r="O17" s="16">
        <f t="shared" si="7"/>
        <v>0.5300113250283126</v>
      </c>
      <c r="P17" s="16">
        <f t="shared" si="8"/>
        <v>0.5373665480427047</v>
      </c>
      <c r="Q17" s="15">
        <v>286</v>
      </c>
      <c r="R17" s="15">
        <v>333</v>
      </c>
      <c r="S17" s="14">
        <f t="shared" si="9"/>
        <v>619</v>
      </c>
      <c r="T17" s="16">
        <f t="shared" si="10"/>
        <v>0.3561643835616438</v>
      </c>
      <c r="U17" s="16">
        <f t="shared" si="11"/>
        <v>0.37712344280860705</v>
      </c>
      <c r="V17" s="16">
        <f t="shared" si="12"/>
        <v>0.367141162514828</v>
      </c>
    </row>
    <row r="18" spans="1:22" ht="20.25" customHeight="1">
      <c r="A18" s="22" t="s">
        <v>22</v>
      </c>
      <c r="B18" s="23">
        <f t="shared" si="15"/>
        <v>594</v>
      </c>
      <c r="C18" s="23">
        <f t="shared" si="15"/>
        <v>616</v>
      </c>
      <c r="D18" s="24">
        <f t="shared" si="0"/>
        <v>1210</v>
      </c>
      <c r="E18" s="24">
        <v>68</v>
      </c>
      <c r="F18" s="24">
        <v>60</v>
      </c>
      <c r="G18" s="24">
        <f t="shared" si="1"/>
        <v>128</v>
      </c>
      <c r="H18" s="25">
        <f t="shared" si="2"/>
        <v>0.11447811447811448</v>
      </c>
      <c r="I18" s="25">
        <f t="shared" si="3"/>
        <v>0.09740259740259741</v>
      </c>
      <c r="J18" s="25">
        <f t="shared" si="4"/>
        <v>0.10578512396694215</v>
      </c>
      <c r="K18" s="24">
        <v>333</v>
      </c>
      <c r="L18" s="24">
        <v>325</v>
      </c>
      <c r="M18" s="24">
        <f t="shared" si="5"/>
        <v>658</v>
      </c>
      <c r="N18" s="25">
        <f t="shared" si="6"/>
        <v>0.5606060606060606</v>
      </c>
      <c r="O18" s="25">
        <f t="shared" si="7"/>
        <v>0.5275974025974026</v>
      </c>
      <c r="P18" s="25">
        <f t="shared" si="8"/>
        <v>0.543801652892562</v>
      </c>
      <c r="Q18" s="24">
        <v>193</v>
      </c>
      <c r="R18" s="24">
        <v>231</v>
      </c>
      <c r="S18" s="24">
        <f t="shared" si="9"/>
        <v>424</v>
      </c>
      <c r="T18" s="25">
        <f t="shared" si="10"/>
        <v>0.32491582491582494</v>
      </c>
      <c r="U18" s="25">
        <f t="shared" si="11"/>
        <v>0.375</v>
      </c>
      <c r="V18" s="25">
        <f t="shared" si="12"/>
        <v>0.3504132231404959</v>
      </c>
    </row>
    <row r="19" spans="1:22" ht="20.25" customHeight="1">
      <c r="A19" s="22" t="s">
        <v>23</v>
      </c>
      <c r="B19" s="23">
        <f t="shared" si="15"/>
        <v>505</v>
      </c>
      <c r="C19" s="23">
        <f t="shared" si="15"/>
        <v>507</v>
      </c>
      <c r="D19" s="24">
        <f t="shared" si="0"/>
        <v>1012</v>
      </c>
      <c r="E19" s="24">
        <v>65</v>
      </c>
      <c r="F19" s="24">
        <v>46</v>
      </c>
      <c r="G19" s="24">
        <f t="shared" si="1"/>
        <v>111</v>
      </c>
      <c r="H19" s="25">
        <f t="shared" si="2"/>
        <v>0.12871287128712872</v>
      </c>
      <c r="I19" s="25">
        <f t="shared" si="3"/>
        <v>0.09072978303747535</v>
      </c>
      <c r="J19" s="25">
        <f t="shared" si="4"/>
        <v>0.10968379446640317</v>
      </c>
      <c r="K19" s="24">
        <v>278</v>
      </c>
      <c r="L19" s="24">
        <v>274</v>
      </c>
      <c r="M19" s="24">
        <f t="shared" si="5"/>
        <v>552</v>
      </c>
      <c r="N19" s="25">
        <f t="shared" si="6"/>
        <v>0.5504950495049505</v>
      </c>
      <c r="O19" s="25">
        <f t="shared" si="7"/>
        <v>0.5404339250493096</v>
      </c>
      <c r="P19" s="25">
        <f t="shared" si="8"/>
        <v>0.5454545454545454</v>
      </c>
      <c r="Q19" s="24">
        <v>162</v>
      </c>
      <c r="R19" s="24">
        <v>187</v>
      </c>
      <c r="S19" s="24">
        <f t="shared" si="9"/>
        <v>349</v>
      </c>
      <c r="T19" s="25">
        <f t="shared" si="10"/>
        <v>0.3207920792079208</v>
      </c>
      <c r="U19" s="25">
        <f t="shared" si="11"/>
        <v>0.368836291913215</v>
      </c>
      <c r="V19" s="25">
        <f t="shared" si="12"/>
        <v>0.3448616600790514</v>
      </c>
    </row>
    <row r="20" spans="1:22" ht="20.25" customHeight="1">
      <c r="A20" s="22" t="s">
        <v>24</v>
      </c>
      <c r="B20" s="23">
        <f t="shared" si="15"/>
        <v>486</v>
      </c>
      <c r="C20" s="23">
        <f t="shared" si="15"/>
        <v>489</v>
      </c>
      <c r="D20" s="24">
        <f t="shared" si="0"/>
        <v>975</v>
      </c>
      <c r="E20" s="24">
        <v>45</v>
      </c>
      <c r="F20" s="24">
        <v>42</v>
      </c>
      <c r="G20" s="24">
        <f t="shared" si="1"/>
        <v>87</v>
      </c>
      <c r="H20" s="25">
        <f t="shared" si="2"/>
        <v>0.09259259259259259</v>
      </c>
      <c r="I20" s="25">
        <f t="shared" si="3"/>
        <v>0.08588957055214724</v>
      </c>
      <c r="J20" s="25">
        <f t="shared" si="4"/>
        <v>0.08923076923076922</v>
      </c>
      <c r="K20" s="24">
        <v>269</v>
      </c>
      <c r="L20" s="24">
        <v>269</v>
      </c>
      <c r="M20" s="24">
        <f t="shared" si="5"/>
        <v>538</v>
      </c>
      <c r="N20" s="25">
        <f t="shared" si="6"/>
        <v>0.5534979423868313</v>
      </c>
      <c r="O20" s="25">
        <f t="shared" si="7"/>
        <v>0.5501022494887525</v>
      </c>
      <c r="P20" s="25">
        <f t="shared" si="8"/>
        <v>0.5517948717948717</v>
      </c>
      <c r="Q20" s="24">
        <v>172</v>
      </c>
      <c r="R20" s="24">
        <v>178</v>
      </c>
      <c r="S20" s="24">
        <f t="shared" si="9"/>
        <v>350</v>
      </c>
      <c r="T20" s="25">
        <f t="shared" si="10"/>
        <v>0.35390946502057613</v>
      </c>
      <c r="U20" s="25">
        <f t="shared" si="11"/>
        <v>0.36400817995910023</v>
      </c>
      <c r="V20" s="25">
        <f t="shared" si="12"/>
        <v>0.358974358974359</v>
      </c>
    </row>
    <row r="21" spans="1:22" ht="20.25" customHeight="1">
      <c r="A21" s="4" t="s">
        <v>25</v>
      </c>
      <c r="B21" s="5">
        <f t="shared" si="15"/>
        <v>625</v>
      </c>
      <c r="C21" s="5">
        <f t="shared" si="15"/>
        <v>668</v>
      </c>
      <c r="D21" s="6">
        <f t="shared" si="0"/>
        <v>1293</v>
      </c>
      <c r="E21" s="6">
        <v>53</v>
      </c>
      <c r="F21" s="6">
        <v>53</v>
      </c>
      <c r="G21" s="6">
        <f t="shared" si="1"/>
        <v>106</v>
      </c>
      <c r="H21" s="7">
        <f t="shared" si="2"/>
        <v>0.0848</v>
      </c>
      <c r="I21" s="7">
        <f t="shared" si="3"/>
        <v>0.07934131736526946</v>
      </c>
      <c r="J21" s="7">
        <f t="shared" si="4"/>
        <v>0.08197989172467131</v>
      </c>
      <c r="K21" s="6">
        <v>335</v>
      </c>
      <c r="L21" s="6">
        <v>351</v>
      </c>
      <c r="M21" s="6">
        <f t="shared" si="5"/>
        <v>686</v>
      </c>
      <c r="N21" s="7">
        <f t="shared" si="6"/>
        <v>0.536</v>
      </c>
      <c r="O21" s="7">
        <f t="shared" si="7"/>
        <v>0.5254491017964071</v>
      </c>
      <c r="P21" s="7">
        <f t="shared" si="8"/>
        <v>0.5305491105955144</v>
      </c>
      <c r="Q21" s="6">
        <v>237</v>
      </c>
      <c r="R21" s="6">
        <v>264</v>
      </c>
      <c r="S21" s="6">
        <f t="shared" si="9"/>
        <v>501</v>
      </c>
      <c r="T21" s="7">
        <f t="shared" si="10"/>
        <v>0.3792</v>
      </c>
      <c r="U21" s="7">
        <f t="shared" si="11"/>
        <v>0.39520958083832336</v>
      </c>
      <c r="V21" s="7">
        <f t="shared" si="12"/>
        <v>0.3874709976798144</v>
      </c>
    </row>
    <row r="22" spans="1:22" ht="21" customHeight="1">
      <c r="A22" s="11" t="s">
        <v>26</v>
      </c>
      <c r="B22" s="10">
        <f>B17+B18+B19+B20+B21</f>
        <v>3013</v>
      </c>
      <c r="C22" s="10">
        <f>C17+C18+C19+C20+C21</f>
        <v>3163</v>
      </c>
      <c r="D22" s="6">
        <f t="shared" si="0"/>
        <v>6176</v>
      </c>
      <c r="E22" s="10">
        <f>E17+E18+E19+E20+E21</f>
        <v>310</v>
      </c>
      <c r="F22" s="10">
        <f>F17+F18+F19+F20+F21</f>
        <v>283</v>
      </c>
      <c r="G22" s="6">
        <f t="shared" si="1"/>
        <v>593</v>
      </c>
      <c r="H22" s="9">
        <f t="shared" si="2"/>
        <v>0.10288748755393295</v>
      </c>
      <c r="I22" s="9">
        <f t="shared" si="3"/>
        <v>0.0894720202339551</v>
      </c>
      <c r="J22" s="9">
        <f t="shared" si="4"/>
        <v>0.09601683937823834</v>
      </c>
      <c r="K22" s="10">
        <f>K17+K18+K19+K20+K21</f>
        <v>1653</v>
      </c>
      <c r="L22" s="10">
        <f>L17+L18+L19+L20+L21</f>
        <v>1687</v>
      </c>
      <c r="M22" s="6">
        <f t="shared" si="5"/>
        <v>3340</v>
      </c>
      <c r="N22" s="9">
        <f t="shared" si="6"/>
        <v>0.5486226352472618</v>
      </c>
      <c r="O22" s="9">
        <f t="shared" si="7"/>
        <v>0.5333544103699019</v>
      </c>
      <c r="P22" s="9">
        <f t="shared" si="8"/>
        <v>0.5408031088082902</v>
      </c>
      <c r="Q22" s="10">
        <f>Q17+Q18+Q19+Q20+Q21</f>
        <v>1050</v>
      </c>
      <c r="R22" s="10">
        <f>R17+R18+R19+R20+R21</f>
        <v>1193</v>
      </c>
      <c r="S22" s="6">
        <f t="shared" si="9"/>
        <v>2243</v>
      </c>
      <c r="T22" s="9">
        <f t="shared" si="10"/>
        <v>0.3484898771988052</v>
      </c>
      <c r="U22" s="9">
        <f t="shared" si="11"/>
        <v>0.3771735693961429</v>
      </c>
      <c r="V22" s="9">
        <f t="shared" si="12"/>
        <v>0.3631800518134715</v>
      </c>
    </row>
    <row r="23" spans="1:22" ht="20.25" customHeight="1">
      <c r="A23" s="2" t="s">
        <v>27</v>
      </c>
      <c r="B23" s="13">
        <f aca="true" t="shared" si="16" ref="B23:C28">E23+K23+Q23</f>
        <v>70</v>
      </c>
      <c r="C23" s="13">
        <f t="shared" si="16"/>
        <v>64</v>
      </c>
      <c r="D23" s="14">
        <f t="shared" si="0"/>
        <v>134</v>
      </c>
      <c r="E23" s="15">
        <v>6</v>
      </c>
      <c r="F23" s="15">
        <v>8</v>
      </c>
      <c r="G23" s="14">
        <f t="shared" si="1"/>
        <v>14</v>
      </c>
      <c r="H23" s="16">
        <f t="shared" si="2"/>
        <v>0.08571428571428572</v>
      </c>
      <c r="I23" s="16">
        <f t="shared" si="3"/>
        <v>0.125</v>
      </c>
      <c r="J23" s="16">
        <f t="shared" si="4"/>
        <v>0.1044776119402985</v>
      </c>
      <c r="K23" s="15">
        <v>49</v>
      </c>
      <c r="L23" s="15">
        <v>40</v>
      </c>
      <c r="M23" s="14">
        <f t="shared" si="5"/>
        <v>89</v>
      </c>
      <c r="N23" s="16">
        <f t="shared" si="6"/>
        <v>0.7</v>
      </c>
      <c r="O23" s="16">
        <f t="shared" si="7"/>
        <v>0.625</v>
      </c>
      <c r="P23" s="16">
        <f t="shared" si="8"/>
        <v>0.664179104477612</v>
      </c>
      <c r="Q23" s="15">
        <v>15</v>
      </c>
      <c r="R23" s="15">
        <v>16</v>
      </c>
      <c r="S23" s="14">
        <f t="shared" si="9"/>
        <v>31</v>
      </c>
      <c r="T23" s="16">
        <f t="shared" si="10"/>
        <v>0.21428571428571427</v>
      </c>
      <c r="U23" s="16">
        <f t="shared" si="11"/>
        <v>0.25</v>
      </c>
      <c r="V23" s="16">
        <f t="shared" si="12"/>
        <v>0.23134328358208955</v>
      </c>
    </row>
    <row r="24" spans="1:22" ht="20.25" customHeight="1">
      <c r="A24" s="22" t="s">
        <v>28</v>
      </c>
      <c r="B24" s="23">
        <f t="shared" si="16"/>
        <v>939</v>
      </c>
      <c r="C24" s="23">
        <f t="shared" si="16"/>
        <v>907</v>
      </c>
      <c r="D24" s="24">
        <f t="shared" si="0"/>
        <v>1846</v>
      </c>
      <c r="E24" s="24">
        <v>158</v>
      </c>
      <c r="F24" s="24">
        <v>162</v>
      </c>
      <c r="G24" s="24">
        <f t="shared" si="1"/>
        <v>320</v>
      </c>
      <c r="H24" s="25">
        <f t="shared" si="2"/>
        <v>0.16826411075612355</v>
      </c>
      <c r="I24" s="25">
        <f t="shared" si="3"/>
        <v>0.17861080485115766</v>
      </c>
      <c r="J24" s="25">
        <f t="shared" si="4"/>
        <v>0.1733477789815818</v>
      </c>
      <c r="K24" s="24">
        <v>637</v>
      </c>
      <c r="L24" s="24">
        <v>581</v>
      </c>
      <c r="M24" s="24">
        <f t="shared" si="5"/>
        <v>1218</v>
      </c>
      <c r="N24" s="25">
        <f t="shared" si="6"/>
        <v>0.678381256656017</v>
      </c>
      <c r="O24" s="25">
        <f t="shared" si="7"/>
        <v>0.6405733186328556</v>
      </c>
      <c r="P24" s="25">
        <f t="shared" si="8"/>
        <v>0.6598049837486457</v>
      </c>
      <c r="Q24" s="24">
        <v>144</v>
      </c>
      <c r="R24" s="24">
        <v>164</v>
      </c>
      <c r="S24" s="24">
        <f t="shared" si="9"/>
        <v>308</v>
      </c>
      <c r="T24" s="25">
        <f t="shared" si="10"/>
        <v>0.15335463258785942</v>
      </c>
      <c r="U24" s="25">
        <f t="shared" si="11"/>
        <v>0.18081587651598677</v>
      </c>
      <c r="V24" s="25">
        <f t="shared" si="12"/>
        <v>0.1668472372697725</v>
      </c>
    </row>
    <row r="25" spans="1:22" ht="20.25" customHeight="1">
      <c r="A25" s="22" t="s">
        <v>29</v>
      </c>
      <c r="B25" s="23">
        <f t="shared" si="16"/>
        <v>1259</v>
      </c>
      <c r="C25" s="23">
        <f t="shared" si="16"/>
        <v>1080</v>
      </c>
      <c r="D25" s="24">
        <f t="shared" si="0"/>
        <v>2339</v>
      </c>
      <c r="E25" s="24">
        <v>126</v>
      </c>
      <c r="F25" s="24">
        <v>124</v>
      </c>
      <c r="G25" s="24">
        <f t="shared" si="1"/>
        <v>250</v>
      </c>
      <c r="H25" s="25">
        <f t="shared" si="2"/>
        <v>0.10007942811755362</v>
      </c>
      <c r="I25" s="25">
        <f t="shared" si="3"/>
        <v>0.11481481481481481</v>
      </c>
      <c r="J25" s="25">
        <f t="shared" si="4"/>
        <v>0.10688328345446772</v>
      </c>
      <c r="K25" s="24">
        <v>927</v>
      </c>
      <c r="L25" s="24">
        <v>720</v>
      </c>
      <c r="M25" s="24">
        <f t="shared" si="5"/>
        <v>1647</v>
      </c>
      <c r="N25" s="25">
        <f t="shared" si="6"/>
        <v>0.7362986497220015</v>
      </c>
      <c r="O25" s="25">
        <f t="shared" si="7"/>
        <v>0.6666666666666666</v>
      </c>
      <c r="P25" s="25">
        <f t="shared" si="8"/>
        <v>0.7041470713980333</v>
      </c>
      <c r="Q25" s="24">
        <v>206</v>
      </c>
      <c r="R25" s="24">
        <v>236</v>
      </c>
      <c r="S25" s="24">
        <f t="shared" si="9"/>
        <v>442</v>
      </c>
      <c r="T25" s="25">
        <f t="shared" si="10"/>
        <v>0.1636219221604448</v>
      </c>
      <c r="U25" s="25">
        <f t="shared" si="11"/>
        <v>0.21851851851851853</v>
      </c>
      <c r="V25" s="25">
        <f t="shared" si="12"/>
        <v>0.18896964514749892</v>
      </c>
    </row>
    <row r="26" spans="1:22" ht="20.25" customHeight="1">
      <c r="A26" s="22" t="s">
        <v>30</v>
      </c>
      <c r="B26" s="23">
        <f t="shared" si="16"/>
        <v>1328</v>
      </c>
      <c r="C26" s="23">
        <f t="shared" si="16"/>
        <v>1244</v>
      </c>
      <c r="D26" s="24">
        <f t="shared" si="0"/>
        <v>2572</v>
      </c>
      <c r="E26" s="24">
        <v>168</v>
      </c>
      <c r="F26" s="24">
        <v>179</v>
      </c>
      <c r="G26" s="24">
        <f t="shared" si="1"/>
        <v>347</v>
      </c>
      <c r="H26" s="25">
        <f t="shared" si="2"/>
        <v>0.12650602409638553</v>
      </c>
      <c r="I26" s="25">
        <f t="shared" si="3"/>
        <v>0.14389067524115756</v>
      </c>
      <c r="J26" s="25">
        <f t="shared" si="4"/>
        <v>0.1349144634525661</v>
      </c>
      <c r="K26" s="24">
        <v>925</v>
      </c>
      <c r="L26" s="24">
        <v>820</v>
      </c>
      <c r="M26" s="24">
        <f t="shared" si="5"/>
        <v>1745</v>
      </c>
      <c r="N26" s="25">
        <f t="shared" si="6"/>
        <v>0.6965361445783133</v>
      </c>
      <c r="O26" s="25">
        <f t="shared" si="7"/>
        <v>0.6591639871382636</v>
      </c>
      <c r="P26" s="25">
        <f t="shared" si="8"/>
        <v>0.6784603421461898</v>
      </c>
      <c r="Q26" s="24">
        <v>235</v>
      </c>
      <c r="R26" s="24">
        <v>245</v>
      </c>
      <c r="S26" s="24">
        <f t="shared" si="9"/>
        <v>480</v>
      </c>
      <c r="T26" s="25">
        <f t="shared" si="10"/>
        <v>0.1769578313253012</v>
      </c>
      <c r="U26" s="25">
        <f t="shared" si="11"/>
        <v>0.19694533762057878</v>
      </c>
      <c r="V26" s="25">
        <f t="shared" si="12"/>
        <v>0.18662519440124417</v>
      </c>
    </row>
    <row r="27" spans="1:22" ht="20.25" customHeight="1">
      <c r="A27" s="22" t="s">
        <v>31</v>
      </c>
      <c r="B27" s="23">
        <f t="shared" si="16"/>
        <v>921</v>
      </c>
      <c r="C27" s="23">
        <f t="shared" si="16"/>
        <v>716</v>
      </c>
      <c r="D27" s="24">
        <f t="shared" si="0"/>
        <v>1637</v>
      </c>
      <c r="E27" s="24">
        <v>73</v>
      </c>
      <c r="F27" s="24">
        <v>65</v>
      </c>
      <c r="G27" s="24">
        <f t="shared" si="1"/>
        <v>138</v>
      </c>
      <c r="H27" s="25">
        <f t="shared" si="2"/>
        <v>0.07926167209554831</v>
      </c>
      <c r="I27" s="25">
        <f t="shared" si="3"/>
        <v>0.09078212290502793</v>
      </c>
      <c r="J27" s="25">
        <f t="shared" si="4"/>
        <v>0.08430054978619425</v>
      </c>
      <c r="K27" s="24">
        <v>715</v>
      </c>
      <c r="L27" s="24">
        <v>504</v>
      </c>
      <c r="M27" s="24">
        <f t="shared" si="5"/>
        <v>1219</v>
      </c>
      <c r="N27" s="25">
        <f t="shared" si="6"/>
        <v>0.7763300760043431</v>
      </c>
      <c r="O27" s="25">
        <f t="shared" si="7"/>
        <v>0.7039106145251397</v>
      </c>
      <c r="P27" s="25">
        <f t="shared" si="8"/>
        <v>0.744654856444716</v>
      </c>
      <c r="Q27" s="24">
        <v>133</v>
      </c>
      <c r="R27" s="24">
        <v>147</v>
      </c>
      <c r="S27" s="24">
        <f t="shared" si="9"/>
        <v>280</v>
      </c>
      <c r="T27" s="25">
        <f t="shared" si="10"/>
        <v>0.1444082519001086</v>
      </c>
      <c r="U27" s="25">
        <f t="shared" si="11"/>
        <v>0.2053072625698324</v>
      </c>
      <c r="V27" s="25">
        <f t="shared" si="12"/>
        <v>0.1710445937690898</v>
      </c>
    </row>
    <row r="28" spans="1:22" ht="20.25" customHeight="1">
      <c r="A28" s="32" t="s">
        <v>32</v>
      </c>
      <c r="B28" s="33">
        <f t="shared" si="16"/>
        <v>177</v>
      </c>
      <c r="C28" s="33">
        <f t="shared" si="16"/>
        <v>168</v>
      </c>
      <c r="D28" s="34">
        <f t="shared" si="0"/>
        <v>345</v>
      </c>
      <c r="E28" s="34">
        <v>40</v>
      </c>
      <c r="F28" s="34">
        <v>33</v>
      </c>
      <c r="G28" s="34">
        <f t="shared" si="1"/>
        <v>73</v>
      </c>
      <c r="H28" s="35">
        <f t="shared" si="2"/>
        <v>0.22598870056497175</v>
      </c>
      <c r="I28" s="35">
        <f t="shared" si="3"/>
        <v>0.19642857142857142</v>
      </c>
      <c r="J28" s="35">
        <f t="shared" si="4"/>
        <v>0.21159420289855072</v>
      </c>
      <c r="K28" s="34">
        <v>114</v>
      </c>
      <c r="L28" s="34">
        <v>109</v>
      </c>
      <c r="M28" s="34">
        <f t="shared" si="5"/>
        <v>223</v>
      </c>
      <c r="N28" s="35">
        <f t="shared" si="6"/>
        <v>0.6440677966101694</v>
      </c>
      <c r="O28" s="35">
        <f t="shared" si="7"/>
        <v>0.6488095238095238</v>
      </c>
      <c r="P28" s="35">
        <f t="shared" si="8"/>
        <v>0.6463768115942029</v>
      </c>
      <c r="Q28" s="34">
        <v>23</v>
      </c>
      <c r="R28" s="34">
        <v>26</v>
      </c>
      <c r="S28" s="34">
        <f t="shared" si="9"/>
        <v>49</v>
      </c>
      <c r="T28" s="35">
        <f t="shared" si="10"/>
        <v>0.12994350282485875</v>
      </c>
      <c r="U28" s="35">
        <f t="shared" si="11"/>
        <v>0.15476190476190477</v>
      </c>
      <c r="V28" s="35">
        <f t="shared" si="12"/>
        <v>0.14202898550724638</v>
      </c>
    </row>
    <row r="29" spans="1:22" ht="21" customHeight="1">
      <c r="A29" s="8" t="s">
        <v>33</v>
      </c>
      <c r="B29" s="10">
        <f>B23+B24+B25+B26+B27+B28</f>
        <v>4694</v>
      </c>
      <c r="C29" s="10">
        <f>C23+C24+C25+C26+C27+C28</f>
        <v>4179</v>
      </c>
      <c r="D29" s="10">
        <f t="shared" si="0"/>
        <v>8873</v>
      </c>
      <c r="E29" s="10">
        <f>E23+E24+E25+E26+E27+E28</f>
        <v>571</v>
      </c>
      <c r="F29" s="10">
        <f>F23+F24+F25+F26+F27+F28</f>
        <v>571</v>
      </c>
      <c r="G29" s="10">
        <f t="shared" si="1"/>
        <v>1142</v>
      </c>
      <c r="H29" s="9">
        <f t="shared" si="2"/>
        <v>0.12164465274818918</v>
      </c>
      <c r="I29" s="9">
        <f t="shared" si="3"/>
        <v>0.1366355587461115</v>
      </c>
      <c r="J29" s="9">
        <f t="shared" si="4"/>
        <v>0.1287050602952778</v>
      </c>
      <c r="K29" s="10">
        <f>K23+K24+K25+K26+K27+K28</f>
        <v>3367</v>
      </c>
      <c r="L29" s="10">
        <f>L23+L24+L25+L26+L27+L28</f>
        <v>2774</v>
      </c>
      <c r="M29" s="10">
        <f t="shared" si="5"/>
        <v>6141</v>
      </c>
      <c r="N29" s="9">
        <f t="shared" si="6"/>
        <v>0.7172986791648913</v>
      </c>
      <c r="O29" s="9">
        <f t="shared" si="7"/>
        <v>0.6637951663077292</v>
      </c>
      <c r="P29" s="9">
        <f t="shared" si="8"/>
        <v>0.6920996280852023</v>
      </c>
      <c r="Q29" s="10">
        <f>Q23+Q24+Q25+Q26+Q27+Q28</f>
        <v>756</v>
      </c>
      <c r="R29" s="10">
        <f>R23+R24+R25+R26+R27+R28</f>
        <v>834</v>
      </c>
      <c r="S29" s="10">
        <f t="shared" si="9"/>
        <v>1590</v>
      </c>
      <c r="T29" s="9">
        <f t="shared" si="10"/>
        <v>0.16105666808691949</v>
      </c>
      <c r="U29" s="9">
        <f t="shared" si="11"/>
        <v>0.19956927494615936</v>
      </c>
      <c r="V29" s="9">
        <f t="shared" si="12"/>
        <v>0.1791953116195199</v>
      </c>
    </row>
    <row r="30" spans="1:22" ht="21" customHeight="1">
      <c r="A30" s="8" t="s">
        <v>34</v>
      </c>
      <c r="B30" s="5">
        <f aca="true" t="shared" si="17" ref="B30:C36">E30+K30+Q30</f>
        <v>978</v>
      </c>
      <c r="C30" s="5">
        <f t="shared" si="17"/>
        <v>1058</v>
      </c>
      <c r="D30" s="6">
        <f t="shared" si="0"/>
        <v>2036</v>
      </c>
      <c r="E30" s="10">
        <v>91</v>
      </c>
      <c r="F30" s="10">
        <v>73</v>
      </c>
      <c r="G30" s="6">
        <f t="shared" si="1"/>
        <v>164</v>
      </c>
      <c r="H30" s="9">
        <f t="shared" si="2"/>
        <v>0.09304703476482618</v>
      </c>
      <c r="I30" s="9">
        <f t="shared" si="3"/>
        <v>0.06899810964083176</v>
      </c>
      <c r="J30" s="9">
        <f t="shared" si="4"/>
        <v>0.08055009823182711</v>
      </c>
      <c r="K30" s="10">
        <v>597</v>
      </c>
      <c r="L30" s="10">
        <v>661</v>
      </c>
      <c r="M30" s="6">
        <f t="shared" si="5"/>
        <v>1258</v>
      </c>
      <c r="N30" s="9">
        <f t="shared" si="6"/>
        <v>0.6104294478527608</v>
      </c>
      <c r="O30" s="9">
        <f t="shared" si="7"/>
        <v>0.6247637051039697</v>
      </c>
      <c r="P30" s="9">
        <f t="shared" si="8"/>
        <v>0.6178781925343811</v>
      </c>
      <c r="Q30" s="10">
        <v>290</v>
      </c>
      <c r="R30" s="10">
        <v>324</v>
      </c>
      <c r="S30" s="6">
        <f t="shared" si="9"/>
        <v>614</v>
      </c>
      <c r="T30" s="9">
        <f t="shared" si="10"/>
        <v>0.2965235173824131</v>
      </c>
      <c r="U30" s="9">
        <f t="shared" si="11"/>
        <v>0.30623818525519847</v>
      </c>
      <c r="V30" s="9">
        <f t="shared" si="12"/>
        <v>0.30157170923379173</v>
      </c>
    </row>
    <row r="31" spans="1:22" ht="21" customHeight="1">
      <c r="A31" s="8" t="s">
        <v>35</v>
      </c>
      <c r="B31" s="5">
        <f t="shared" si="17"/>
        <v>3443</v>
      </c>
      <c r="C31" s="5">
        <f t="shared" si="17"/>
        <v>3478</v>
      </c>
      <c r="D31" s="6">
        <f t="shared" si="0"/>
        <v>6921</v>
      </c>
      <c r="E31" s="10">
        <v>634</v>
      </c>
      <c r="F31" s="10">
        <v>597</v>
      </c>
      <c r="G31" s="6">
        <f t="shared" si="1"/>
        <v>1231</v>
      </c>
      <c r="H31" s="9">
        <f t="shared" si="2"/>
        <v>0.1841417368573918</v>
      </c>
      <c r="I31" s="9">
        <f t="shared" si="3"/>
        <v>0.17165037377803335</v>
      </c>
      <c r="J31" s="9">
        <f t="shared" si="4"/>
        <v>0.1778644704522468</v>
      </c>
      <c r="K31" s="10">
        <v>2393</v>
      </c>
      <c r="L31" s="10">
        <v>2351</v>
      </c>
      <c r="M31" s="6">
        <f t="shared" si="5"/>
        <v>4744</v>
      </c>
      <c r="N31" s="9">
        <f t="shared" si="6"/>
        <v>0.6950334011036886</v>
      </c>
      <c r="O31" s="9">
        <f t="shared" si="7"/>
        <v>0.675963197239793</v>
      </c>
      <c r="P31" s="9">
        <f t="shared" si="8"/>
        <v>0.685450079468285</v>
      </c>
      <c r="Q31" s="10">
        <v>416</v>
      </c>
      <c r="R31" s="10">
        <v>530</v>
      </c>
      <c r="S31" s="6">
        <f t="shared" si="9"/>
        <v>946</v>
      </c>
      <c r="T31" s="9">
        <f t="shared" si="10"/>
        <v>0.12082486203891955</v>
      </c>
      <c r="U31" s="9">
        <f t="shared" si="11"/>
        <v>0.15238642898217367</v>
      </c>
      <c r="V31" s="9">
        <f t="shared" si="12"/>
        <v>0.13668545007946828</v>
      </c>
    </row>
    <row r="32" spans="1:22" ht="20.25" customHeight="1">
      <c r="A32" s="2" t="s">
        <v>36</v>
      </c>
      <c r="B32" s="13">
        <f t="shared" si="17"/>
        <v>374</v>
      </c>
      <c r="C32" s="13">
        <f t="shared" si="17"/>
        <v>334</v>
      </c>
      <c r="D32" s="14">
        <f t="shared" si="0"/>
        <v>708</v>
      </c>
      <c r="E32" s="15">
        <v>77</v>
      </c>
      <c r="F32" s="15">
        <v>60</v>
      </c>
      <c r="G32" s="14">
        <f t="shared" si="1"/>
        <v>137</v>
      </c>
      <c r="H32" s="16">
        <f t="shared" si="2"/>
        <v>0.20588235294117646</v>
      </c>
      <c r="I32" s="16">
        <f t="shared" si="3"/>
        <v>0.17964071856287425</v>
      </c>
      <c r="J32" s="16">
        <f t="shared" si="4"/>
        <v>0.19350282485875706</v>
      </c>
      <c r="K32" s="15">
        <v>271</v>
      </c>
      <c r="L32" s="15">
        <v>235</v>
      </c>
      <c r="M32" s="14">
        <f t="shared" si="5"/>
        <v>506</v>
      </c>
      <c r="N32" s="16">
        <f t="shared" si="6"/>
        <v>0.7245989304812834</v>
      </c>
      <c r="O32" s="16">
        <f t="shared" si="7"/>
        <v>0.7035928143712575</v>
      </c>
      <c r="P32" s="16">
        <f t="shared" si="8"/>
        <v>0.7146892655367232</v>
      </c>
      <c r="Q32" s="15">
        <v>26</v>
      </c>
      <c r="R32" s="15">
        <v>39</v>
      </c>
      <c r="S32" s="14">
        <f t="shared" si="9"/>
        <v>65</v>
      </c>
      <c r="T32" s="16">
        <f t="shared" si="10"/>
        <v>0.06951871657754011</v>
      </c>
      <c r="U32" s="16">
        <f t="shared" si="11"/>
        <v>0.11676646706586827</v>
      </c>
      <c r="V32" s="16">
        <f t="shared" si="12"/>
        <v>0.09180790960451977</v>
      </c>
    </row>
    <row r="33" spans="1:22" ht="20.25" customHeight="1">
      <c r="A33" s="22" t="s">
        <v>37</v>
      </c>
      <c r="B33" s="23">
        <f t="shared" si="17"/>
        <v>778</v>
      </c>
      <c r="C33" s="23">
        <f t="shared" si="17"/>
        <v>747</v>
      </c>
      <c r="D33" s="24">
        <f t="shared" si="0"/>
        <v>1525</v>
      </c>
      <c r="E33" s="24">
        <v>107</v>
      </c>
      <c r="F33" s="24">
        <v>97</v>
      </c>
      <c r="G33" s="24">
        <f t="shared" si="1"/>
        <v>204</v>
      </c>
      <c r="H33" s="25">
        <f t="shared" si="2"/>
        <v>0.13753213367609254</v>
      </c>
      <c r="I33" s="25">
        <f t="shared" si="3"/>
        <v>0.12985274431057564</v>
      </c>
      <c r="J33" s="25">
        <f t="shared" si="4"/>
        <v>0.13377049180327868</v>
      </c>
      <c r="K33" s="24">
        <v>545</v>
      </c>
      <c r="L33" s="24">
        <v>488</v>
      </c>
      <c r="M33" s="24">
        <f t="shared" si="5"/>
        <v>1033</v>
      </c>
      <c r="N33" s="25">
        <f t="shared" si="6"/>
        <v>0.7005141388174807</v>
      </c>
      <c r="O33" s="25">
        <f t="shared" si="7"/>
        <v>0.6532797858099063</v>
      </c>
      <c r="P33" s="25">
        <f t="shared" si="8"/>
        <v>0.6773770491803278</v>
      </c>
      <c r="Q33" s="24">
        <v>126</v>
      </c>
      <c r="R33" s="24">
        <v>162</v>
      </c>
      <c r="S33" s="24">
        <f t="shared" si="9"/>
        <v>288</v>
      </c>
      <c r="T33" s="25">
        <f t="shared" si="10"/>
        <v>0.16195372750642673</v>
      </c>
      <c r="U33" s="25">
        <f t="shared" si="11"/>
        <v>0.21686746987951808</v>
      </c>
      <c r="V33" s="25">
        <f t="shared" si="12"/>
        <v>0.18885245901639344</v>
      </c>
    </row>
    <row r="34" spans="1:22" ht="20.25" customHeight="1">
      <c r="A34" s="22" t="s">
        <v>38</v>
      </c>
      <c r="B34" s="23">
        <f t="shared" si="17"/>
        <v>0</v>
      </c>
      <c r="C34" s="23">
        <f t="shared" si="17"/>
        <v>0</v>
      </c>
      <c r="D34" s="24">
        <f t="shared" si="0"/>
        <v>0</v>
      </c>
      <c r="E34" s="24">
        <v>0</v>
      </c>
      <c r="F34" s="24">
        <v>0</v>
      </c>
      <c r="G34" s="24">
        <f t="shared" si="1"/>
        <v>0</v>
      </c>
      <c r="H34" s="30">
        <v>0</v>
      </c>
      <c r="I34" s="30">
        <v>0</v>
      </c>
      <c r="J34" s="30">
        <v>0</v>
      </c>
      <c r="K34" s="24">
        <v>0</v>
      </c>
      <c r="L34" s="24">
        <v>0</v>
      </c>
      <c r="M34" s="24">
        <f t="shared" si="5"/>
        <v>0</v>
      </c>
      <c r="N34" s="30">
        <v>0</v>
      </c>
      <c r="O34" s="30">
        <v>0</v>
      </c>
      <c r="P34" s="30">
        <v>0</v>
      </c>
      <c r="Q34" s="24">
        <v>0</v>
      </c>
      <c r="R34" s="24">
        <v>0</v>
      </c>
      <c r="S34" s="24">
        <f t="shared" si="9"/>
        <v>0</v>
      </c>
      <c r="T34" s="30">
        <v>0</v>
      </c>
      <c r="U34" s="30">
        <v>0</v>
      </c>
      <c r="V34" s="30">
        <v>0</v>
      </c>
    </row>
    <row r="35" spans="1:22" ht="20.25" customHeight="1">
      <c r="A35" s="22" t="s">
        <v>39</v>
      </c>
      <c r="B35" s="23">
        <f t="shared" si="17"/>
        <v>588</v>
      </c>
      <c r="C35" s="23">
        <f t="shared" si="17"/>
        <v>549</v>
      </c>
      <c r="D35" s="24">
        <f t="shared" si="0"/>
        <v>1137</v>
      </c>
      <c r="E35" s="24">
        <v>83</v>
      </c>
      <c r="F35" s="24">
        <v>60</v>
      </c>
      <c r="G35" s="24">
        <f t="shared" si="1"/>
        <v>143</v>
      </c>
      <c r="H35" s="25">
        <f aca="true" t="shared" si="18" ref="H35:H66">E35/B35</f>
        <v>0.141156462585034</v>
      </c>
      <c r="I35" s="25">
        <f aca="true" t="shared" si="19" ref="I35:I66">F35/C35</f>
        <v>0.1092896174863388</v>
      </c>
      <c r="J35" s="25">
        <f aca="true" t="shared" si="20" ref="J35:J66">G35/D35</f>
        <v>0.12576956904133685</v>
      </c>
      <c r="K35" s="24">
        <v>416</v>
      </c>
      <c r="L35" s="24">
        <v>400</v>
      </c>
      <c r="M35" s="24">
        <f t="shared" si="5"/>
        <v>816</v>
      </c>
      <c r="N35" s="25">
        <f aca="true" t="shared" si="21" ref="N35:N66">K35/B35</f>
        <v>0.7074829931972789</v>
      </c>
      <c r="O35" s="25">
        <f aca="true" t="shared" si="22" ref="O35:O66">L35/C35</f>
        <v>0.7285974499089253</v>
      </c>
      <c r="P35" s="25">
        <f aca="true" t="shared" si="23" ref="P35:P66">M35/D35</f>
        <v>0.7176781002638523</v>
      </c>
      <c r="Q35" s="24">
        <v>89</v>
      </c>
      <c r="R35" s="24">
        <v>89</v>
      </c>
      <c r="S35" s="24">
        <f t="shared" si="9"/>
        <v>178</v>
      </c>
      <c r="T35" s="25">
        <f aca="true" t="shared" si="24" ref="T35:T66">Q35/B35</f>
        <v>0.15136054421768708</v>
      </c>
      <c r="U35" s="25">
        <f aca="true" t="shared" si="25" ref="U35:U66">R35/C35</f>
        <v>0.1621129326047359</v>
      </c>
      <c r="V35" s="25">
        <f aca="true" t="shared" si="26" ref="V35:V66">S35/D35</f>
        <v>0.1565523306948109</v>
      </c>
    </row>
    <row r="36" spans="1:22" ht="20.25" customHeight="1">
      <c r="A36" s="32" t="s">
        <v>40</v>
      </c>
      <c r="B36" s="33">
        <f t="shared" si="17"/>
        <v>37</v>
      </c>
      <c r="C36" s="33">
        <f t="shared" si="17"/>
        <v>14</v>
      </c>
      <c r="D36" s="34">
        <f t="shared" si="0"/>
        <v>51</v>
      </c>
      <c r="E36" s="34">
        <v>2</v>
      </c>
      <c r="F36" s="34">
        <v>1</v>
      </c>
      <c r="G36" s="34">
        <f t="shared" si="1"/>
        <v>3</v>
      </c>
      <c r="H36" s="35">
        <f t="shared" si="18"/>
        <v>0.05405405405405406</v>
      </c>
      <c r="I36" s="35">
        <f t="shared" si="19"/>
        <v>0.07142857142857142</v>
      </c>
      <c r="J36" s="35">
        <f t="shared" si="20"/>
        <v>0.058823529411764705</v>
      </c>
      <c r="K36" s="34">
        <v>28</v>
      </c>
      <c r="L36" s="34">
        <v>7</v>
      </c>
      <c r="M36" s="34">
        <f t="shared" si="5"/>
        <v>35</v>
      </c>
      <c r="N36" s="35">
        <f t="shared" si="21"/>
        <v>0.7567567567567568</v>
      </c>
      <c r="O36" s="35">
        <f t="shared" si="22"/>
        <v>0.5</v>
      </c>
      <c r="P36" s="35">
        <f t="shared" si="23"/>
        <v>0.6862745098039216</v>
      </c>
      <c r="Q36" s="34">
        <v>7</v>
      </c>
      <c r="R36" s="34">
        <v>6</v>
      </c>
      <c r="S36" s="34">
        <f t="shared" si="9"/>
        <v>13</v>
      </c>
      <c r="T36" s="35">
        <f t="shared" si="24"/>
        <v>0.1891891891891892</v>
      </c>
      <c r="U36" s="35">
        <f t="shared" si="25"/>
        <v>0.42857142857142855</v>
      </c>
      <c r="V36" s="35">
        <f t="shared" si="26"/>
        <v>0.2549019607843137</v>
      </c>
    </row>
    <row r="37" spans="1:22" ht="21" customHeight="1">
      <c r="A37" s="8" t="s">
        <v>41</v>
      </c>
      <c r="B37" s="10">
        <f>B32+B33+B34+B35+B36</f>
        <v>1777</v>
      </c>
      <c r="C37" s="10">
        <f>C32+C33+C34+C35+C36</f>
        <v>1644</v>
      </c>
      <c r="D37" s="10">
        <f aca="true" t="shared" si="27" ref="D37:D68">B37+C37</f>
        <v>3421</v>
      </c>
      <c r="E37" s="10">
        <f>E32+E33+E34+E35+E36</f>
        <v>269</v>
      </c>
      <c r="F37" s="10">
        <f>F32+F33+F34+F35+F36</f>
        <v>218</v>
      </c>
      <c r="G37" s="10">
        <f aca="true" t="shared" si="28" ref="G37:G68">E37+F37</f>
        <v>487</v>
      </c>
      <c r="H37" s="9">
        <f t="shared" si="18"/>
        <v>0.1513787281935847</v>
      </c>
      <c r="I37" s="9">
        <f t="shared" si="19"/>
        <v>0.13260340632603407</v>
      </c>
      <c r="J37" s="9">
        <f t="shared" si="20"/>
        <v>0.14235603624671148</v>
      </c>
      <c r="K37" s="10">
        <f>K32+K33+K34+K35+K36</f>
        <v>1260</v>
      </c>
      <c r="L37" s="10">
        <f>L32+L33+L34+L35+L36</f>
        <v>1130</v>
      </c>
      <c r="M37" s="10">
        <f aca="true" t="shared" si="29" ref="M37:M68">K37+L37</f>
        <v>2390</v>
      </c>
      <c r="N37" s="9">
        <f t="shared" si="21"/>
        <v>0.7090602138435566</v>
      </c>
      <c r="O37" s="9">
        <f t="shared" si="22"/>
        <v>0.6873479318734793</v>
      </c>
      <c r="P37" s="9">
        <f t="shared" si="23"/>
        <v>0.698626132709734</v>
      </c>
      <c r="Q37" s="10">
        <f>Q32+Q33+Q34+Q35+Q36</f>
        <v>248</v>
      </c>
      <c r="R37" s="10">
        <f>R32+R33+R34+R35+R36</f>
        <v>296</v>
      </c>
      <c r="S37" s="10">
        <f aca="true" t="shared" si="30" ref="S37:S68">Q37+R37</f>
        <v>544</v>
      </c>
      <c r="T37" s="9">
        <f t="shared" si="24"/>
        <v>0.13956105796285875</v>
      </c>
      <c r="U37" s="9">
        <f t="shared" si="25"/>
        <v>0.18004866180048662</v>
      </c>
      <c r="V37" s="9">
        <f t="shared" si="26"/>
        <v>0.15901783104355452</v>
      </c>
    </row>
    <row r="38" spans="1:22" ht="20.25" customHeight="1">
      <c r="A38" s="51" t="s">
        <v>42</v>
      </c>
      <c r="B38" s="52">
        <f aca="true" t="shared" si="31" ref="B38:C43">E38+K38+Q38</f>
        <v>37</v>
      </c>
      <c r="C38" s="52">
        <f t="shared" si="31"/>
        <v>32</v>
      </c>
      <c r="D38" s="53">
        <f t="shared" si="27"/>
        <v>69</v>
      </c>
      <c r="E38" s="53">
        <v>5</v>
      </c>
      <c r="F38" s="53">
        <v>1</v>
      </c>
      <c r="G38" s="53">
        <f t="shared" si="28"/>
        <v>6</v>
      </c>
      <c r="H38" s="54">
        <f t="shared" si="18"/>
        <v>0.13513513513513514</v>
      </c>
      <c r="I38" s="54">
        <f t="shared" si="19"/>
        <v>0.03125</v>
      </c>
      <c r="J38" s="54">
        <f t="shared" si="20"/>
        <v>0.08695652173913043</v>
      </c>
      <c r="K38" s="53">
        <v>29</v>
      </c>
      <c r="L38" s="53">
        <v>26</v>
      </c>
      <c r="M38" s="53">
        <f t="shared" si="29"/>
        <v>55</v>
      </c>
      <c r="N38" s="54">
        <f t="shared" si="21"/>
        <v>0.7837837837837838</v>
      </c>
      <c r="O38" s="54">
        <f t="shared" si="22"/>
        <v>0.8125</v>
      </c>
      <c r="P38" s="54">
        <f t="shared" si="23"/>
        <v>0.7971014492753623</v>
      </c>
      <c r="Q38" s="53">
        <v>3</v>
      </c>
      <c r="R38" s="53">
        <v>5</v>
      </c>
      <c r="S38" s="53">
        <f t="shared" si="30"/>
        <v>8</v>
      </c>
      <c r="T38" s="54">
        <f t="shared" si="24"/>
        <v>0.08108108108108109</v>
      </c>
      <c r="U38" s="54">
        <f t="shared" si="25"/>
        <v>0.15625</v>
      </c>
      <c r="V38" s="54">
        <f t="shared" si="26"/>
        <v>0.11594202898550725</v>
      </c>
    </row>
    <row r="39" spans="1:22" ht="20.25" customHeight="1">
      <c r="A39" s="22" t="s">
        <v>43</v>
      </c>
      <c r="B39" s="23">
        <f t="shared" si="31"/>
        <v>813</v>
      </c>
      <c r="C39" s="23">
        <f t="shared" si="31"/>
        <v>779</v>
      </c>
      <c r="D39" s="24">
        <f t="shared" si="27"/>
        <v>1592</v>
      </c>
      <c r="E39" s="24">
        <v>206</v>
      </c>
      <c r="F39" s="24">
        <v>199</v>
      </c>
      <c r="G39" s="24">
        <f t="shared" si="28"/>
        <v>405</v>
      </c>
      <c r="H39" s="25">
        <f t="shared" si="18"/>
        <v>0.25338253382533826</v>
      </c>
      <c r="I39" s="25">
        <f t="shared" si="19"/>
        <v>0.2554557124518614</v>
      </c>
      <c r="J39" s="25">
        <f t="shared" si="20"/>
        <v>0.2543969849246231</v>
      </c>
      <c r="K39" s="24">
        <v>554</v>
      </c>
      <c r="L39" s="24">
        <v>516</v>
      </c>
      <c r="M39" s="24">
        <f t="shared" si="29"/>
        <v>1070</v>
      </c>
      <c r="N39" s="25">
        <f t="shared" si="21"/>
        <v>0.6814268142681427</v>
      </c>
      <c r="O39" s="25">
        <f t="shared" si="22"/>
        <v>0.6623876765083441</v>
      </c>
      <c r="P39" s="25">
        <f t="shared" si="23"/>
        <v>0.6721105527638191</v>
      </c>
      <c r="Q39" s="24">
        <v>53</v>
      </c>
      <c r="R39" s="24">
        <v>64</v>
      </c>
      <c r="S39" s="24">
        <f t="shared" si="30"/>
        <v>117</v>
      </c>
      <c r="T39" s="25">
        <f t="shared" si="24"/>
        <v>0.06519065190651907</v>
      </c>
      <c r="U39" s="25">
        <f t="shared" si="25"/>
        <v>0.0821566110397946</v>
      </c>
      <c r="V39" s="25">
        <f t="shared" si="26"/>
        <v>0.07349246231155779</v>
      </c>
    </row>
    <row r="40" spans="1:22" ht="20.25" customHeight="1">
      <c r="A40" s="22" t="s">
        <v>44</v>
      </c>
      <c r="B40" s="23">
        <f t="shared" si="31"/>
        <v>360</v>
      </c>
      <c r="C40" s="23">
        <f t="shared" si="31"/>
        <v>355</v>
      </c>
      <c r="D40" s="24">
        <f t="shared" si="27"/>
        <v>715</v>
      </c>
      <c r="E40" s="24">
        <v>31</v>
      </c>
      <c r="F40" s="24">
        <v>26</v>
      </c>
      <c r="G40" s="24">
        <f t="shared" si="28"/>
        <v>57</v>
      </c>
      <c r="H40" s="25">
        <f t="shared" si="18"/>
        <v>0.08611111111111111</v>
      </c>
      <c r="I40" s="25">
        <f t="shared" si="19"/>
        <v>0.07323943661971831</v>
      </c>
      <c r="J40" s="25">
        <f t="shared" si="20"/>
        <v>0.07972027972027972</v>
      </c>
      <c r="K40" s="24">
        <v>270</v>
      </c>
      <c r="L40" s="24">
        <v>264</v>
      </c>
      <c r="M40" s="24">
        <f t="shared" si="29"/>
        <v>534</v>
      </c>
      <c r="N40" s="25">
        <f t="shared" si="21"/>
        <v>0.75</v>
      </c>
      <c r="O40" s="25">
        <f t="shared" si="22"/>
        <v>0.7436619718309859</v>
      </c>
      <c r="P40" s="25">
        <f t="shared" si="23"/>
        <v>0.7468531468531469</v>
      </c>
      <c r="Q40" s="24">
        <v>59</v>
      </c>
      <c r="R40" s="24">
        <v>65</v>
      </c>
      <c r="S40" s="24">
        <f t="shared" si="30"/>
        <v>124</v>
      </c>
      <c r="T40" s="25">
        <f t="shared" si="24"/>
        <v>0.1638888888888889</v>
      </c>
      <c r="U40" s="25">
        <f t="shared" si="25"/>
        <v>0.18309859154929578</v>
      </c>
      <c r="V40" s="25">
        <f t="shared" si="26"/>
        <v>0.17342657342657342</v>
      </c>
    </row>
    <row r="41" spans="1:22" ht="20.25" customHeight="1">
      <c r="A41" s="22" t="s">
        <v>45</v>
      </c>
      <c r="B41" s="23">
        <f t="shared" si="31"/>
        <v>110</v>
      </c>
      <c r="C41" s="23">
        <f t="shared" si="31"/>
        <v>110</v>
      </c>
      <c r="D41" s="24">
        <f t="shared" si="27"/>
        <v>220</v>
      </c>
      <c r="E41" s="24">
        <v>20</v>
      </c>
      <c r="F41" s="24">
        <v>22</v>
      </c>
      <c r="G41" s="24">
        <f t="shared" si="28"/>
        <v>42</v>
      </c>
      <c r="H41" s="25">
        <f t="shared" si="18"/>
        <v>0.18181818181818182</v>
      </c>
      <c r="I41" s="25">
        <f t="shared" si="19"/>
        <v>0.2</v>
      </c>
      <c r="J41" s="25">
        <f t="shared" si="20"/>
        <v>0.19090909090909092</v>
      </c>
      <c r="K41" s="24">
        <v>73</v>
      </c>
      <c r="L41" s="24">
        <v>60</v>
      </c>
      <c r="M41" s="24">
        <f t="shared" si="29"/>
        <v>133</v>
      </c>
      <c r="N41" s="25">
        <f t="shared" si="21"/>
        <v>0.6636363636363637</v>
      </c>
      <c r="O41" s="25">
        <f t="shared" si="22"/>
        <v>0.5454545454545454</v>
      </c>
      <c r="P41" s="25">
        <f t="shared" si="23"/>
        <v>0.6045454545454545</v>
      </c>
      <c r="Q41" s="24">
        <v>17</v>
      </c>
      <c r="R41" s="24">
        <v>28</v>
      </c>
      <c r="S41" s="24">
        <f t="shared" si="30"/>
        <v>45</v>
      </c>
      <c r="T41" s="25">
        <f t="shared" si="24"/>
        <v>0.15454545454545454</v>
      </c>
      <c r="U41" s="25">
        <f t="shared" si="25"/>
        <v>0.2545454545454545</v>
      </c>
      <c r="V41" s="25">
        <f t="shared" si="26"/>
        <v>0.20454545454545456</v>
      </c>
    </row>
    <row r="42" spans="1:22" ht="20.25" customHeight="1">
      <c r="A42" s="22" t="s">
        <v>46</v>
      </c>
      <c r="B42" s="23">
        <f t="shared" si="31"/>
        <v>153</v>
      </c>
      <c r="C42" s="23">
        <f t="shared" si="31"/>
        <v>149</v>
      </c>
      <c r="D42" s="24">
        <f t="shared" si="27"/>
        <v>302</v>
      </c>
      <c r="E42" s="24">
        <v>20</v>
      </c>
      <c r="F42" s="24">
        <v>19</v>
      </c>
      <c r="G42" s="24">
        <f t="shared" si="28"/>
        <v>39</v>
      </c>
      <c r="H42" s="25">
        <f t="shared" si="18"/>
        <v>0.13071895424836602</v>
      </c>
      <c r="I42" s="25">
        <f t="shared" si="19"/>
        <v>0.12751677852348994</v>
      </c>
      <c r="J42" s="25">
        <f t="shared" si="20"/>
        <v>0.1291390728476821</v>
      </c>
      <c r="K42" s="24">
        <v>109</v>
      </c>
      <c r="L42" s="24">
        <v>100</v>
      </c>
      <c r="M42" s="24">
        <f t="shared" si="29"/>
        <v>209</v>
      </c>
      <c r="N42" s="25">
        <f t="shared" si="21"/>
        <v>0.7124183006535948</v>
      </c>
      <c r="O42" s="25">
        <f t="shared" si="22"/>
        <v>0.6711409395973155</v>
      </c>
      <c r="P42" s="25">
        <f t="shared" si="23"/>
        <v>0.6920529801324503</v>
      </c>
      <c r="Q42" s="24">
        <v>24</v>
      </c>
      <c r="R42" s="24">
        <v>30</v>
      </c>
      <c r="S42" s="24">
        <f t="shared" si="30"/>
        <v>54</v>
      </c>
      <c r="T42" s="25">
        <f t="shared" si="24"/>
        <v>0.1568627450980392</v>
      </c>
      <c r="U42" s="25">
        <f t="shared" si="25"/>
        <v>0.20134228187919462</v>
      </c>
      <c r="V42" s="25">
        <f t="shared" si="26"/>
        <v>0.17880794701986755</v>
      </c>
    </row>
    <row r="43" spans="1:22" ht="20.25" customHeight="1">
      <c r="A43" s="32" t="s">
        <v>47</v>
      </c>
      <c r="B43" s="33">
        <f t="shared" si="31"/>
        <v>156</v>
      </c>
      <c r="C43" s="33">
        <f t="shared" si="31"/>
        <v>132</v>
      </c>
      <c r="D43" s="34">
        <f t="shared" si="27"/>
        <v>288</v>
      </c>
      <c r="E43" s="34">
        <v>21</v>
      </c>
      <c r="F43" s="34">
        <v>26</v>
      </c>
      <c r="G43" s="34">
        <f t="shared" si="28"/>
        <v>47</v>
      </c>
      <c r="H43" s="35">
        <f t="shared" si="18"/>
        <v>0.1346153846153846</v>
      </c>
      <c r="I43" s="35">
        <f t="shared" si="19"/>
        <v>0.19696969696969696</v>
      </c>
      <c r="J43" s="35">
        <f t="shared" si="20"/>
        <v>0.16319444444444445</v>
      </c>
      <c r="K43" s="34">
        <v>117</v>
      </c>
      <c r="L43" s="34">
        <v>85</v>
      </c>
      <c r="M43" s="34">
        <f t="shared" si="29"/>
        <v>202</v>
      </c>
      <c r="N43" s="35">
        <f t="shared" si="21"/>
        <v>0.75</v>
      </c>
      <c r="O43" s="35">
        <f t="shared" si="22"/>
        <v>0.6439393939393939</v>
      </c>
      <c r="P43" s="35">
        <f t="shared" si="23"/>
        <v>0.7013888888888888</v>
      </c>
      <c r="Q43" s="34">
        <v>18</v>
      </c>
      <c r="R43" s="34">
        <v>21</v>
      </c>
      <c r="S43" s="34">
        <f t="shared" si="30"/>
        <v>39</v>
      </c>
      <c r="T43" s="35">
        <f t="shared" si="24"/>
        <v>0.11538461538461539</v>
      </c>
      <c r="U43" s="35">
        <f t="shared" si="25"/>
        <v>0.1590909090909091</v>
      </c>
      <c r="V43" s="35">
        <f t="shared" si="26"/>
        <v>0.13541666666666666</v>
      </c>
    </row>
    <row r="44" spans="1:22" ht="21" customHeight="1">
      <c r="A44" s="8" t="s">
        <v>48</v>
      </c>
      <c r="B44" s="10">
        <f>B38+B39+B40+B41+B42+B43</f>
        <v>1629</v>
      </c>
      <c r="C44" s="10">
        <f>C38+C39+C40+C41+C42+C43</f>
        <v>1557</v>
      </c>
      <c r="D44" s="10">
        <f t="shared" si="27"/>
        <v>3186</v>
      </c>
      <c r="E44" s="10">
        <f>E38+E39+E40+E41+E42+E43</f>
        <v>303</v>
      </c>
      <c r="F44" s="10">
        <f>F38+F39+F40+F41+F42+F43</f>
        <v>293</v>
      </c>
      <c r="G44" s="10">
        <f t="shared" si="28"/>
        <v>596</v>
      </c>
      <c r="H44" s="9">
        <f t="shared" si="18"/>
        <v>0.1860036832412523</v>
      </c>
      <c r="I44" s="9">
        <f t="shared" si="19"/>
        <v>0.18818240205523443</v>
      </c>
      <c r="J44" s="9">
        <f t="shared" si="20"/>
        <v>0.18706842435655996</v>
      </c>
      <c r="K44" s="10">
        <f>K38+K39+K40+K41+K42+K43</f>
        <v>1152</v>
      </c>
      <c r="L44" s="10">
        <f>L38+L39+L40+L41+L42+L43</f>
        <v>1051</v>
      </c>
      <c r="M44" s="10">
        <f t="shared" si="29"/>
        <v>2203</v>
      </c>
      <c r="N44" s="9">
        <f t="shared" si="21"/>
        <v>0.7071823204419889</v>
      </c>
      <c r="O44" s="9">
        <f t="shared" si="22"/>
        <v>0.6750160565189467</v>
      </c>
      <c r="P44" s="9">
        <f t="shared" si="23"/>
        <v>0.6914626490897677</v>
      </c>
      <c r="Q44" s="10">
        <f>Q38+Q39+Q40+Q41+Q42+Q43</f>
        <v>174</v>
      </c>
      <c r="R44" s="10">
        <f>R38+R39+R40+R41+R42+R43</f>
        <v>213</v>
      </c>
      <c r="S44" s="10">
        <f t="shared" si="30"/>
        <v>387</v>
      </c>
      <c r="T44" s="9">
        <f t="shared" si="24"/>
        <v>0.10681399631675875</v>
      </c>
      <c r="U44" s="9">
        <f t="shared" si="25"/>
        <v>0.13680154142581888</v>
      </c>
      <c r="V44" s="9">
        <f t="shared" si="26"/>
        <v>0.12146892655367232</v>
      </c>
    </row>
    <row r="45" spans="1:22" ht="20.25" customHeight="1">
      <c r="A45" s="2" t="s">
        <v>49</v>
      </c>
      <c r="B45" s="13">
        <f aca="true" t="shared" si="32" ref="B45:C51">E45+K45+Q45</f>
        <v>243</v>
      </c>
      <c r="C45" s="13">
        <f t="shared" si="32"/>
        <v>236</v>
      </c>
      <c r="D45" s="14">
        <f t="shared" si="27"/>
        <v>479</v>
      </c>
      <c r="E45" s="15">
        <v>58</v>
      </c>
      <c r="F45" s="15">
        <v>54</v>
      </c>
      <c r="G45" s="14">
        <f t="shared" si="28"/>
        <v>112</v>
      </c>
      <c r="H45" s="16">
        <f t="shared" si="18"/>
        <v>0.23868312757201646</v>
      </c>
      <c r="I45" s="16">
        <f t="shared" si="19"/>
        <v>0.2288135593220339</v>
      </c>
      <c r="J45" s="16">
        <f t="shared" si="20"/>
        <v>0.23382045929018788</v>
      </c>
      <c r="K45" s="15">
        <v>175</v>
      </c>
      <c r="L45" s="15">
        <v>167</v>
      </c>
      <c r="M45" s="14">
        <f t="shared" si="29"/>
        <v>342</v>
      </c>
      <c r="N45" s="16">
        <f t="shared" si="21"/>
        <v>0.720164609053498</v>
      </c>
      <c r="O45" s="16">
        <f t="shared" si="22"/>
        <v>0.7076271186440678</v>
      </c>
      <c r="P45" s="16">
        <f t="shared" si="23"/>
        <v>0.7139874739039666</v>
      </c>
      <c r="Q45" s="15">
        <v>10</v>
      </c>
      <c r="R45" s="15">
        <v>15</v>
      </c>
      <c r="S45" s="14">
        <f t="shared" si="30"/>
        <v>25</v>
      </c>
      <c r="T45" s="16">
        <f t="shared" si="24"/>
        <v>0.0411522633744856</v>
      </c>
      <c r="U45" s="16">
        <f t="shared" si="25"/>
        <v>0.0635593220338983</v>
      </c>
      <c r="V45" s="16">
        <f t="shared" si="26"/>
        <v>0.05219206680584551</v>
      </c>
    </row>
    <row r="46" spans="1:22" ht="20.25" customHeight="1">
      <c r="A46" s="22" t="s">
        <v>50</v>
      </c>
      <c r="B46" s="23">
        <f t="shared" si="32"/>
        <v>981</v>
      </c>
      <c r="C46" s="23">
        <f t="shared" si="32"/>
        <v>951</v>
      </c>
      <c r="D46" s="24">
        <f t="shared" si="27"/>
        <v>1932</v>
      </c>
      <c r="E46" s="24">
        <v>144</v>
      </c>
      <c r="F46" s="24">
        <v>139</v>
      </c>
      <c r="G46" s="24">
        <f t="shared" si="28"/>
        <v>283</v>
      </c>
      <c r="H46" s="25">
        <f t="shared" si="18"/>
        <v>0.14678899082568808</v>
      </c>
      <c r="I46" s="25">
        <f t="shared" si="19"/>
        <v>0.14616193480546794</v>
      </c>
      <c r="J46" s="25">
        <f t="shared" si="20"/>
        <v>0.14648033126293997</v>
      </c>
      <c r="K46" s="24">
        <v>664</v>
      </c>
      <c r="L46" s="24">
        <v>628</v>
      </c>
      <c r="M46" s="24">
        <f t="shared" si="29"/>
        <v>1292</v>
      </c>
      <c r="N46" s="25">
        <f t="shared" si="21"/>
        <v>0.6768603465851172</v>
      </c>
      <c r="O46" s="25">
        <f t="shared" si="22"/>
        <v>0.6603575184016824</v>
      </c>
      <c r="P46" s="25">
        <f t="shared" si="23"/>
        <v>0.6687370600414079</v>
      </c>
      <c r="Q46" s="24">
        <v>173</v>
      </c>
      <c r="R46" s="24">
        <v>184</v>
      </c>
      <c r="S46" s="24">
        <f t="shared" si="30"/>
        <v>357</v>
      </c>
      <c r="T46" s="25">
        <f t="shared" si="24"/>
        <v>0.1763506625891947</v>
      </c>
      <c r="U46" s="25">
        <f t="shared" si="25"/>
        <v>0.19348054679284962</v>
      </c>
      <c r="V46" s="25">
        <f t="shared" si="26"/>
        <v>0.18478260869565216</v>
      </c>
    </row>
    <row r="47" spans="1:22" ht="20.25" customHeight="1">
      <c r="A47" s="22" t="s">
        <v>51</v>
      </c>
      <c r="B47" s="23">
        <f t="shared" si="32"/>
        <v>1307</v>
      </c>
      <c r="C47" s="23">
        <f t="shared" si="32"/>
        <v>1210</v>
      </c>
      <c r="D47" s="24">
        <f t="shared" si="27"/>
        <v>2517</v>
      </c>
      <c r="E47" s="24">
        <v>197</v>
      </c>
      <c r="F47" s="24">
        <v>207</v>
      </c>
      <c r="G47" s="24">
        <f t="shared" si="28"/>
        <v>404</v>
      </c>
      <c r="H47" s="25">
        <f t="shared" si="18"/>
        <v>0.15072685539403213</v>
      </c>
      <c r="I47" s="25">
        <f t="shared" si="19"/>
        <v>0.17107438016528925</v>
      </c>
      <c r="J47" s="25">
        <f t="shared" si="20"/>
        <v>0.16050854191497815</v>
      </c>
      <c r="K47" s="24">
        <v>977</v>
      </c>
      <c r="L47" s="24">
        <v>854</v>
      </c>
      <c r="M47" s="24">
        <f t="shared" si="29"/>
        <v>1831</v>
      </c>
      <c r="N47" s="25">
        <f t="shared" si="21"/>
        <v>0.7475133894414691</v>
      </c>
      <c r="O47" s="25">
        <f t="shared" si="22"/>
        <v>0.7057851239669422</v>
      </c>
      <c r="P47" s="25">
        <f t="shared" si="23"/>
        <v>0.7274533174413985</v>
      </c>
      <c r="Q47" s="24">
        <v>133</v>
      </c>
      <c r="R47" s="24">
        <v>149</v>
      </c>
      <c r="S47" s="24">
        <f t="shared" si="30"/>
        <v>282</v>
      </c>
      <c r="T47" s="25">
        <f t="shared" si="24"/>
        <v>0.10175975516449885</v>
      </c>
      <c r="U47" s="25">
        <f t="shared" si="25"/>
        <v>0.1231404958677686</v>
      </c>
      <c r="V47" s="25">
        <f t="shared" si="26"/>
        <v>0.11203814064362336</v>
      </c>
    </row>
    <row r="48" spans="1:22" ht="20.25" customHeight="1">
      <c r="A48" s="22" t="s">
        <v>52</v>
      </c>
      <c r="B48" s="23">
        <f t="shared" si="32"/>
        <v>606</v>
      </c>
      <c r="C48" s="23">
        <f t="shared" si="32"/>
        <v>530</v>
      </c>
      <c r="D48" s="24">
        <f t="shared" si="27"/>
        <v>1136</v>
      </c>
      <c r="E48" s="24">
        <v>83</v>
      </c>
      <c r="F48" s="24">
        <v>67</v>
      </c>
      <c r="G48" s="24">
        <f t="shared" si="28"/>
        <v>150</v>
      </c>
      <c r="H48" s="25">
        <f t="shared" si="18"/>
        <v>0.13696369636963696</v>
      </c>
      <c r="I48" s="25">
        <f t="shared" si="19"/>
        <v>0.12641509433962264</v>
      </c>
      <c r="J48" s="25">
        <f t="shared" si="20"/>
        <v>0.13204225352112675</v>
      </c>
      <c r="K48" s="24">
        <v>451</v>
      </c>
      <c r="L48" s="24">
        <v>377</v>
      </c>
      <c r="M48" s="24">
        <f t="shared" si="29"/>
        <v>828</v>
      </c>
      <c r="N48" s="25">
        <f t="shared" si="21"/>
        <v>0.7442244224422442</v>
      </c>
      <c r="O48" s="25">
        <f t="shared" si="22"/>
        <v>0.7113207547169811</v>
      </c>
      <c r="P48" s="25">
        <f t="shared" si="23"/>
        <v>0.7288732394366197</v>
      </c>
      <c r="Q48" s="24">
        <v>72</v>
      </c>
      <c r="R48" s="24">
        <v>86</v>
      </c>
      <c r="S48" s="24">
        <f t="shared" si="30"/>
        <v>158</v>
      </c>
      <c r="T48" s="25">
        <f t="shared" si="24"/>
        <v>0.1188118811881188</v>
      </c>
      <c r="U48" s="25">
        <f t="shared" si="25"/>
        <v>0.16226415094339622</v>
      </c>
      <c r="V48" s="25">
        <f t="shared" si="26"/>
        <v>0.13908450704225353</v>
      </c>
    </row>
    <row r="49" spans="1:22" ht="20.25" customHeight="1">
      <c r="A49" s="22" t="s">
        <v>53</v>
      </c>
      <c r="B49" s="23">
        <f t="shared" si="32"/>
        <v>1182</v>
      </c>
      <c r="C49" s="23">
        <f t="shared" si="32"/>
        <v>1168</v>
      </c>
      <c r="D49" s="24">
        <f t="shared" si="27"/>
        <v>2350</v>
      </c>
      <c r="E49" s="24">
        <v>192</v>
      </c>
      <c r="F49" s="24">
        <v>159</v>
      </c>
      <c r="G49" s="24">
        <f t="shared" si="28"/>
        <v>351</v>
      </c>
      <c r="H49" s="25">
        <f t="shared" si="18"/>
        <v>0.16243654822335024</v>
      </c>
      <c r="I49" s="25">
        <f t="shared" si="19"/>
        <v>0.13613013698630136</v>
      </c>
      <c r="J49" s="25">
        <f t="shared" si="20"/>
        <v>0.14936170212765956</v>
      </c>
      <c r="K49" s="24">
        <v>751</v>
      </c>
      <c r="L49" s="24">
        <v>710</v>
      </c>
      <c r="M49" s="24">
        <f t="shared" si="29"/>
        <v>1461</v>
      </c>
      <c r="N49" s="25">
        <f t="shared" si="21"/>
        <v>0.6353637901861252</v>
      </c>
      <c r="O49" s="25">
        <f t="shared" si="22"/>
        <v>0.6078767123287672</v>
      </c>
      <c r="P49" s="25">
        <f t="shared" si="23"/>
        <v>0.6217021276595744</v>
      </c>
      <c r="Q49" s="24">
        <v>239</v>
      </c>
      <c r="R49" s="24">
        <v>299</v>
      </c>
      <c r="S49" s="24">
        <f t="shared" si="30"/>
        <v>538</v>
      </c>
      <c r="T49" s="25">
        <f t="shared" si="24"/>
        <v>0.20219966159052452</v>
      </c>
      <c r="U49" s="25">
        <f t="shared" si="25"/>
        <v>0.2559931506849315</v>
      </c>
      <c r="V49" s="25">
        <f t="shared" si="26"/>
        <v>0.22893617021276597</v>
      </c>
    </row>
    <row r="50" spans="1:22" ht="20.25" customHeight="1">
      <c r="A50" s="22" t="s">
        <v>54</v>
      </c>
      <c r="B50" s="23">
        <f t="shared" si="32"/>
        <v>1388</v>
      </c>
      <c r="C50" s="23">
        <f t="shared" si="32"/>
        <v>1367</v>
      </c>
      <c r="D50" s="24">
        <f t="shared" si="27"/>
        <v>2755</v>
      </c>
      <c r="E50" s="24">
        <v>160</v>
      </c>
      <c r="F50" s="24">
        <v>137</v>
      </c>
      <c r="G50" s="24">
        <f t="shared" si="28"/>
        <v>297</v>
      </c>
      <c r="H50" s="25">
        <f t="shared" si="18"/>
        <v>0.11527377521613832</v>
      </c>
      <c r="I50" s="25">
        <f t="shared" si="19"/>
        <v>0.10021945866861741</v>
      </c>
      <c r="J50" s="25">
        <f t="shared" si="20"/>
        <v>0.10780399274047187</v>
      </c>
      <c r="K50" s="24">
        <v>811</v>
      </c>
      <c r="L50" s="24">
        <v>840</v>
      </c>
      <c r="M50" s="24">
        <f t="shared" si="29"/>
        <v>1651</v>
      </c>
      <c r="N50" s="25">
        <f t="shared" si="21"/>
        <v>0.5842939481268011</v>
      </c>
      <c r="O50" s="25">
        <f t="shared" si="22"/>
        <v>0.6144842721287491</v>
      </c>
      <c r="P50" s="25">
        <f t="shared" si="23"/>
        <v>0.5992740471869329</v>
      </c>
      <c r="Q50" s="24">
        <v>417</v>
      </c>
      <c r="R50" s="24">
        <v>390</v>
      </c>
      <c r="S50" s="24">
        <f t="shared" si="30"/>
        <v>807</v>
      </c>
      <c r="T50" s="25">
        <f t="shared" si="24"/>
        <v>0.3004322766570605</v>
      </c>
      <c r="U50" s="25">
        <f t="shared" si="25"/>
        <v>0.2852962692026335</v>
      </c>
      <c r="V50" s="25">
        <f t="shared" si="26"/>
        <v>0.2929219600725953</v>
      </c>
    </row>
    <row r="51" spans="1:22" ht="20.25" customHeight="1">
      <c r="A51" s="26" t="s">
        <v>55</v>
      </c>
      <c r="B51" s="27">
        <f t="shared" si="32"/>
        <v>1109</v>
      </c>
      <c r="C51" s="27">
        <f t="shared" si="32"/>
        <v>1050</v>
      </c>
      <c r="D51" s="28">
        <f t="shared" si="27"/>
        <v>2159</v>
      </c>
      <c r="E51" s="28">
        <v>147</v>
      </c>
      <c r="F51" s="28">
        <v>118</v>
      </c>
      <c r="G51" s="28">
        <f t="shared" si="28"/>
        <v>265</v>
      </c>
      <c r="H51" s="29">
        <f t="shared" si="18"/>
        <v>0.13255184851217314</v>
      </c>
      <c r="I51" s="29">
        <f t="shared" si="19"/>
        <v>0.11238095238095239</v>
      </c>
      <c r="J51" s="29">
        <f t="shared" si="20"/>
        <v>0.12274201018990273</v>
      </c>
      <c r="K51" s="28">
        <v>751</v>
      </c>
      <c r="L51" s="28">
        <v>691</v>
      </c>
      <c r="M51" s="28">
        <f t="shared" si="29"/>
        <v>1442</v>
      </c>
      <c r="N51" s="29">
        <f t="shared" si="21"/>
        <v>0.6771866546438232</v>
      </c>
      <c r="O51" s="29">
        <f t="shared" si="22"/>
        <v>0.6580952380952381</v>
      </c>
      <c r="P51" s="29">
        <f t="shared" si="23"/>
        <v>0.667901806391848</v>
      </c>
      <c r="Q51" s="28">
        <v>211</v>
      </c>
      <c r="R51" s="28">
        <v>241</v>
      </c>
      <c r="S51" s="28">
        <f t="shared" si="30"/>
        <v>452</v>
      </c>
      <c r="T51" s="29">
        <f t="shared" si="24"/>
        <v>0.19026149684400362</v>
      </c>
      <c r="U51" s="29">
        <f t="shared" si="25"/>
        <v>0.22952380952380952</v>
      </c>
      <c r="V51" s="29">
        <f t="shared" si="26"/>
        <v>0.2093561834182492</v>
      </c>
    </row>
    <row r="52" spans="1:22" ht="21" customHeight="1">
      <c r="A52" s="4" t="s">
        <v>56</v>
      </c>
      <c r="B52" s="6">
        <f>B45+B46+B47+B48+B49+B50+B51</f>
        <v>6816</v>
      </c>
      <c r="C52" s="6">
        <f>C45+C46+C47+C48+C49+C50+C51</f>
        <v>6512</v>
      </c>
      <c r="D52" s="6">
        <f t="shared" si="27"/>
        <v>13328</v>
      </c>
      <c r="E52" s="6">
        <f>E45+E46+E47+E48+E49+E50+E51</f>
        <v>981</v>
      </c>
      <c r="F52" s="6">
        <f>F45+F46+F47+F48+F49+F50+F51</f>
        <v>881</v>
      </c>
      <c r="G52" s="6">
        <f t="shared" si="28"/>
        <v>1862</v>
      </c>
      <c r="H52" s="7">
        <f t="shared" si="18"/>
        <v>0.14392605633802816</v>
      </c>
      <c r="I52" s="7">
        <f t="shared" si="19"/>
        <v>0.1352886977886978</v>
      </c>
      <c r="J52" s="7">
        <f t="shared" si="20"/>
        <v>0.13970588235294118</v>
      </c>
      <c r="K52" s="6">
        <f>K45+K46+K47+K48+K49+K50+K51</f>
        <v>4580</v>
      </c>
      <c r="L52" s="6">
        <f>L45+L46+L47+L48+L49+L50+L51</f>
        <v>4267</v>
      </c>
      <c r="M52" s="6">
        <f t="shared" si="29"/>
        <v>8847</v>
      </c>
      <c r="N52" s="7">
        <f t="shared" si="21"/>
        <v>0.6719483568075117</v>
      </c>
      <c r="O52" s="7">
        <f t="shared" si="22"/>
        <v>0.6552518427518428</v>
      </c>
      <c r="P52" s="7">
        <f t="shared" si="23"/>
        <v>0.6637905162064826</v>
      </c>
      <c r="Q52" s="6">
        <f>Q45+Q46+Q47+Q48+Q49+Q50+Q51</f>
        <v>1255</v>
      </c>
      <c r="R52" s="6">
        <f>R45+R46+R47+R48+R49+R50+R51</f>
        <v>1364</v>
      </c>
      <c r="S52" s="6">
        <f t="shared" si="30"/>
        <v>2619</v>
      </c>
      <c r="T52" s="7">
        <f t="shared" si="24"/>
        <v>0.1841255868544601</v>
      </c>
      <c r="U52" s="7">
        <f t="shared" si="25"/>
        <v>0.20945945945945946</v>
      </c>
      <c r="V52" s="7">
        <f t="shared" si="26"/>
        <v>0.19650360144057624</v>
      </c>
    </row>
    <row r="53" spans="1:22" ht="21" customHeight="1">
      <c r="A53" s="8" t="s">
        <v>57</v>
      </c>
      <c r="B53" s="5">
        <f aca="true" t="shared" si="33" ref="B53:C59">E53+K53+Q53</f>
        <v>3513</v>
      </c>
      <c r="C53" s="5">
        <f t="shared" si="33"/>
        <v>3384</v>
      </c>
      <c r="D53" s="6">
        <f t="shared" si="27"/>
        <v>6897</v>
      </c>
      <c r="E53" s="10">
        <v>549</v>
      </c>
      <c r="F53" s="10">
        <v>506</v>
      </c>
      <c r="G53" s="6">
        <f t="shared" si="28"/>
        <v>1055</v>
      </c>
      <c r="H53" s="9">
        <f t="shared" si="18"/>
        <v>0.15627668659265584</v>
      </c>
      <c r="I53" s="9">
        <f t="shared" si="19"/>
        <v>0.1495271867612293</v>
      </c>
      <c r="J53" s="9">
        <f t="shared" si="20"/>
        <v>0.15296505727127738</v>
      </c>
      <c r="K53" s="10">
        <v>2523</v>
      </c>
      <c r="L53" s="10">
        <v>2416</v>
      </c>
      <c r="M53" s="6">
        <f t="shared" si="29"/>
        <v>4939</v>
      </c>
      <c r="N53" s="9">
        <f t="shared" si="21"/>
        <v>0.7181895815542272</v>
      </c>
      <c r="O53" s="9">
        <f t="shared" si="22"/>
        <v>0.7139479905437353</v>
      </c>
      <c r="P53" s="9">
        <f t="shared" si="23"/>
        <v>0.7161084529505582</v>
      </c>
      <c r="Q53" s="10">
        <v>441</v>
      </c>
      <c r="R53" s="10">
        <v>462</v>
      </c>
      <c r="S53" s="6">
        <f t="shared" si="30"/>
        <v>903</v>
      </c>
      <c r="T53" s="9">
        <f t="shared" si="24"/>
        <v>0.125533731853117</v>
      </c>
      <c r="U53" s="9">
        <f t="shared" si="25"/>
        <v>0.13652482269503546</v>
      </c>
      <c r="V53" s="9">
        <f t="shared" si="26"/>
        <v>0.13092648977816443</v>
      </c>
    </row>
    <row r="54" spans="1:22" ht="20.25" customHeight="1">
      <c r="A54" s="2" t="s">
        <v>58</v>
      </c>
      <c r="B54" s="13">
        <f t="shared" si="33"/>
        <v>1020</v>
      </c>
      <c r="C54" s="13">
        <f t="shared" si="33"/>
        <v>930</v>
      </c>
      <c r="D54" s="14">
        <f t="shared" si="27"/>
        <v>1950</v>
      </c>
      <c r="E54" s="15">
        <v>112</v>
      </c>
      <c r="F54" s="15">
        <v>104</v>
      </c>
      <c r="G54" s="14">
        <f t="shared" si="28"/>
        <v>216</v>
      </c>
      <c r="H54" s="16">
        <f t="shared" si="18"/>
        <v>0.10980392156862745</v>
      </c>
      <c r="I54" s="16">
        <f t="shared" si="19"/>
        <v>0.11182795698924732</v>
      </c>
      <c r="J54" s="16">
        <f t="shared" si="20"/>
        <v>0.11076923076923077</v>
      </c>
      <c r="K54" s="15">
        <v>713</v>
      </c>
      <c r="L54" s="15">
        <v>585</v>
      </c>
      <c r="M54" s="14">
        <f t="shared" si="29"/>
        <v>1298</v>
      </c>
      <c r="N54" s="16">
        <f t="shared" si="21"/>
        <v>0.6990196078431372</v>
      </c>
      <c r="O54" s="16">
        <f t="shared" si="22"/>
        <v>0.6290322580645161</v>
      </c>
      <c r="P54" s="16">
        <f t="shared" si="23"/>
        <v>0.6656410256410257</v>
      </c>
      <c r="Q54" s="15">
        <v>195</v>
      </c>
      <c r="R54" s="15">
        <v>241</v>
      </c>
      <c r="S54" s="14">
        <f t="shared" si="30"/>
        <v>436</v>
      </c>
      <c r="T54" s="16">
        <f t="shared" si="24"/>
        <v>0.19117647058823528</v>
      </c>
      <c r="U54" s="16">
        <f t="shared" si="25"/>
        <v>0.2591397849462366</v>
      </c>
      <c r="V54" s="16">
        <f t="shared" si="26"/>
        <v>0.2235897435897436</v>
      </c>
    </row>
    <row r="55" spans="1:22" ht="20.25" customHeight="1">
      <c r="A55" s="22" t="s">
        <v>59</v>
      </c>
      <c r="B55" s="23">
        <f t="shared" si="33"/>
        <v>1428</v>
      </c>
      <c r="C55" s="23">
        <f t="shared" si="33"/>
        <v>1343</v>
      </c>
      <c r="D55" s="24">
        <f t="shared" si="27"/>
        <v>2771</v>
      </c>
      <c r="E55" s="24">
        <v>161</v>
      </c>
      <c r="F55" s="24">
        <v>159</v>
      </c>
      <c r="G55" s="24">
        <f t="shared" si="28"/>
        <v>320</v>
      </c>
      <c r="H55" s="25">
        <f t="shared" si="18"/>
        <v>0.11274509803921569</v>
      </c>
      <c r="I55" s="25">
        <f t="shared" si="19"/>
        <v>0.11839166046165302</v>
      </c>
      <c r="J55" s="25">
        <f t="shared" si="20"/>
        <v>0.11548177553229881</v>
      </c>
      <c r="K55" s="24">
        <v>1052</v>
      </c>
      <c r="L55" s="24">
        <v>898</v>
      </c>
      <c r="M55" s="24">
        <f t="shared" si="29"/>
        <v>1950</v>
      </c>
      <c r="N55" s="25">
        <f t="shared" si="21"/>
        <v>0.7366946778711485</v>
      </c>
      <c r="O55" s="25">
        <f t="shared" si="22"/>
        <v>0.6686522710349962</v>
      </c>
      <c r="P55" s="25">
        <f t="shared" si="23"/>
        <v>0.7037170696499458</v>
      </c>
      <c r="Q55" s="24">
        <v>215</v>
      </c>
      <c r="R55" s="24">
        <v>286</v>
      </c>
      <c r="S55" s="24">
        <f t="shared" si="30"/>
        <v>501</v>
      </c>
      <c r="T55" s="25">
        <f t="shared" si="24"/>
        <v>0.15056022408963585</v>
      </c>
      <c r="U55" s="25">
        <f t="shared" si="25"/>
        <v>0.21295606850335072</v>
      </c>
      <c r="V55" s="25">
        <f t="shared" si="26"/>
        <v>0.18080115481775533</v>
      </c>
    </row>
    <row r="56" spans="1:22" ht="20.25" customHeight="1">
      <c r="A56" s="22" t="s">
        <v>60</v>
      </c>
      <c r="B56" s="23">
        <f t="shared" si="33"/>
        <v>598</v>
      </c>
      <c r="C56" s="23">
        <f t="shared" si="33"/>
        <v>569</v>
      </c>
      <c r="D56" s="24">
        <f t="shared" si="27"/>
        <v>1167</v>
      </c>
      <c r="E56" s="24">
        <v>55</v>
      </c>
      <c r="F56" s="24">
        <v>52</v>
      </c>
      <c r="G56" s="24">
        <f t="shared" si="28"/>
        <v>107</v>
      </c>
      <c r="H56" s="25">
        <f t="shared" si="18"/>
        <v>0.09197324414715718</v>
      </c>
      <c r="I56" s="25">
        <f t="shared" si="19"/>
        <v>0.0913884007029877</v>
      </c>
      <c r="J56" s="25">
        <f t="shared" si="20"/>
        <v>0.09168808911739502</v>
      </c>
      <c r="K56" s="24">
        <v>445</v>
      </c>
      <c r="L56" s="24">
        <v>392</v>
      </c>
      <c r="M56" s="24">
        <f t="shared" si="29"/>
        <v>837</v>
      </c>
      <c r="N56" s="25">
        <f t="shared" si="21"/>
        <v>0.7441471571906354</v>
      </c>
      <c r="O56" s="25">
        <f t="shared" si="22"/>
        <v>0.6889279437609842</v>
      </c>
      <c r="P56" s="25">
        <f t="shared" si="23"/>
        <v>0.7172236503856041</v>
      </c>
      <c r="Q56" s="24">
        <v>98</v>
      </c>
      <c r="R56" s="24">
        <v>125</v>
      </c>
      <c r="S56" s="24">
        <f t="shared" si="30"/>
        <v>223</v>
      </c>
      <c r="T56" s="25">
        <f t="shared" si="24"/>
        <v>0.16387959866220736</v>
      </c>
      <c r="U56" s="25">
        <f t="shared" si="25"/>
        <v>0.21968365553602812</v>
      </c>
      <c r="V56" s="25">
        <f t="shared" si="26"/>
        <v>0.19108826049700087</v>
      </c>
    </row>
    <row r="57" spans="1:22" ht="20.25" customHeight="1">
      <c r="A57" s="22" t="s">
        <v>61</v>
      </c>
      <c r="B57" s="23">
        <f t="shared" si="33"/>
        <v>1535</v>
      </c>
      <c r="C57" s="23">
        <f t="shared" si="33"/>
        <v>1483</v>
      </c>
      <c r="D57" s="24">
        <f t="shared" si="27"/>
        <v>3018</v>
      </c>
      <c r="E57" s="24">
        <v>320</v>
      </c>
      <c r="F57" s="24">
        <v>296</v>
      </c>
      <c r="G57" s="24">
        <f t="shared" si="28"/>
        <v>616</v>
      </c>
      <c r="H57" s="25">
        <f t="shared" si="18"/>
        <v>0.20846905537459284</v>
      </c>
      <c r="I57" s="25">
        <f t="shared" si="19"/>
        <v>0.19959541469993258</v>
      </c>
      <c r="J57" s="25">
        <f t="shared" si="20"/>
        <v>0.20410868124585818</v>
      </c>
      <c r="K57" s="24">
        <v>1015</v>
      </c>
      <c r="L57" s="24">
        <v>961</v>
      </c>
      <c r="M57" s="24">
        <f t="shared" si="29"/>
        <v>1976</v>
      </c>
      <c r="N57" s="25">
        <f t="shared" si="21"/>
        <v>0.6612377850162866</v>
      </c>
      <c r="O57" s="25">
        <f t="shared" si="22"/>
        <v>0.6480107889413351</v>
      </c>
      <c r="P57" s="25">
        <f t="shared" si="23"/>
        <v>0.6547382372432075</v>
      </c>
      <c r="Q57" s="24">
        <v>200</v>
      </c>
      <c r="R57" s="24">
        <v>226</v>
      </c>
      <c r="S57" s="24">
        <f t="shared" si="30"/>
        <v>426</v>
      </c>
      <c r="T57" s="25">
        <f t="shared" si="24"/>
        <v>0.13029315960912052</v>
      </c>
      <c r="U57" s="25">
        <f t="shared" si="25"/>
        <v>0.1523937963587323</v>
      </c>
      <c r="V57" s="25">
        <f t="shared" si="26"/>
        <v>0.1411530815109344</v>
      </c>
    </row>
    <row r="58" spans="1:22" ht="20.25" customHeight="1">
      <c r="A58" s="22" t="s">
        <v>62</v>
      </c>
      <c r="B58" s="23">
        <f t="shared" si="33"/>
        <v>1291</v>
      </c>
      <c r="C58" s="23">
        <f t="shared" si="33"/>
        <v>1278</v>
      </c>
      <c r="D58" s="24">
        <f t="shared" si="27"/>
        <v>2569</v>
      </c>
      <c r="E58" s="24">
        <v>206</v>
      </c>
      <c r="F58" s="24">
        <v>218</v>
      </c>
      <c r="G58" s="24">
        <f t="shared" si="28"/>
        <v>424</v>
      </c>
      <c r="H58" s="25">
        <f t="shared" si="18"/>
        <v>0.15956622773044152</v>
      </c>
      <c r="I58" s="25">
        <f t="shared" si="19"/>
        <v>0.1705790297339593</v>
      </c>
      <c r="J58" s="25">
        <f t="shared" si="20"/>
        <v>0.16504476449980537</v>
      </c>
      <c r="K58" s="24">
        <v>887</v>
      </c>
      <c r="L58" s="24">
        <v>828</v>
      </c>
      <c r="M58" s="24">
        <f t="shared" si="29"/>
        <v>1715</v>
      </c>
      <c r="N58" s="25">
        <f t="shared" si="21"/>
        <v>0.6870642912470952</v>
      </c>
      <c r="O58" s="25">
        <f t="shared" si="22"/>
        <v>0.647887323943662</v>
      </c>
      <c r="P58" s="25">
        <f t="shared" si="23"/>
        <v>0.667574931880109</v>
      </c>
      <c r="Q58" s="24">
        <v>198</v>
      </c>
      <c r="R58" s="24">
        <v>232</v>
      </c>
      <c r="S58" s="24">
        <f t="shared" si="30"/>
        <v>430</v>
      </c>
      <c r="T58" s="25">
        <f t="shared" si="24"/>
        <v>0.1533694810224632</v>
      </c>
      <c r="U58" s="25">
        <f t="shared" si="25"/>
        <v>0.18153364632237873</v>
      </c>
      <c r="V58" s="25">
        <f t="shared" si="26"/>
        <v>0.16738030362008563</v>
      </c>
    </row>
    <row r="59" spans="1:22" ht="20.25" customHeight="1">
      <c r="A59" s="26" t="s">
        <v>63</v>
      </c>
      <c r="B59" s="27">
        <f t="shared" si="33"/>
        <v>1286</v>
      </c>
      <c r="C59" s="27">
        <f t="shared" si="33"/>
        <v>1260</v>
      </c>
      <c r="D59" s="28">
        <f t="shared" si="27"/>
        <v>2546</v>
      </c>
      <c r="E59" s="31">
        <v>189</v>
      </c>
      <c r="F59" s="28">
        <v>200</v>
      </c>
      <c r="G59" s="28">
        <f t="shared" si="28"/>
        <v>389</v>
      </c>
      <c r="H59" s="29">
        <f t="shared" si="18"/>
        <v>0.1469673405909798</v>
      </c>
      <c r="I59" s="29">
        <f t="shared" si="19"/>
        <v>0.15873015873015872</v>
      </c>
      <c r="J59" s="29">
        <f t="shared" si="20"/>
        <v>0.15278868813825608</v>
      </c>
      <c r="K59" s="28">
        <v>866</v>
      </c>
      <c r="L59" s="28">
        <v>781</v>
      </c>
      <c r="M59" s="28">
        <f t="shared" si="29"/>
        <v>1647</v>
      </c>
      <c r="N59" s="29">
        <f t="shared" si="21"/>
        <v>0.6734059097978227</v>
      </c>
      <c r="O59" s="29">
        <f t="shared" si="22"/>
        <v>0.6198412698412699</v>
      </c>
      <c r="P59" s="29">
        <f t="shared" si="23"/>
        <v>0.6468970934799686</v>
      </c>
      <c r="Q59" s="28">
        <v>231</v>
      </c>
      <c r="R59" s="28">
        <v>279</v>
      </c>
      <c r="S59" s="28">
        <f t="shared" si="30"/>
        <v>510</v>
      </c>
      <c r="T59" s="29">
        <f t="shared" si="24"/>
        <v>0.1796267496111975</v>
      </c>
      <c r="U59" s="29">
        <f t="shared" si="25"/>
        <v>0.22142857142857142</v>
      </c>
      <c r="V59" s="29">
        <f t="shared" si="26"/>
        <v>0.20031421838177532</v>
      </c>
    </row>
    <row r="60" spans="1:22" ht="21" customHeight="1">
      <c r="A60" s="8" t="s">
        <v>64</v>
      </c>
      <c r="B60" s="10">
        <f>B54+B55+B56+B57+B58+B59</f>
        <v>7158</v>
      </c>
      <c r="C60" s="10">
        <f>C54+C55+C56+C57+C58+C59</f>
        <v>6863</v>
      </c>
      <c r="D60" s="6">
        <f t="shared" si="27"/>
        <v>14021</v>
      </c>
      <c r="E60" s="10">
        <f>E54+E55+E56+E57+E58+E59</f>
        <v>1043</v>
      </c>
      <c r="F60" s="10">
        <f>F54+F55+F56+F57+F58+F59</f>
        <v>1029</v>
      </c>
      <c r="G60" s="6">
        <f t="shared" si="28"/>
        <v>2072</v>
      </c>
      <c r="H60" s="9">
        <f t="shared" si="18"/>
        <v>0.14571109248393405</v>
      </c>
      <c r="I60" s="9">
        <f t="shared" si="19"/>
        <v>0.1499344310068483</v>
      </c>
      <c r="J60" s="9">
        <f t="shared" si="20"/>
        <v>0.14777833250124814</v>
      </c>
      <c r="K60" s="10">
        <f>K54+K55+K56+K57+K58+K59</f>
        <v>4978</v>
      </c>
      <c r="L60" s="10">
        <f>L54+L55+L56+L57+L58+L59</f>
        <v>4445</v>
      </c>
      <c r="M60" s="6">
        <f t="shared" si="29"/>
        <v>9423</v>
      </c>
      <c r="N60" s="9">
        <f t="shared" si="21"/>
        <v>0.6954456552109528</v>
      </c>
      <c r="O60" s="9">
        <f t="shared" si="22"/>
        <v>0.647675943464957</v>
      </c>
      <c r="P60" s="9">
        <f t="shared" si="23"/>
        <v>0.672063333571072</v>
      </c>
      <c r="Q60" s="10">
        <f>Q54+Q55+Q56+Q57+Q58+Q59</f>
        <v>1137</v>
      </c>
      <c r="R60" s="10">
        <f>R54+R55+R56+R57+R58+R59</f>
        <v>1389</v>
      </c>
      <c r="S60" s="6">
        <f t="shared" si="30"/>
        <v>2526</v>
      </c>
      <c r="T60" s="9">
        <f t="shared" si="24"/>
        <v>0.15884325230511315</v>
      </c>
      <c r="U60" s="9">
        <f t="shared" si="25"/>
        <v>0.20238962552819467</v>
      </c>
      <c r="V60" s="9">
        <f t="shared" si="26"/>
        <v>0.1801583339276799</v>
      </c>
    </row>
    <row r="61" spans="1:22" ht="20.25" customHeight="1">
      <c r="A61" s="2" t="s">
        <v>65</v>
      </c>
      <c r="B61" s="13">
        <f>E61+K61+Q61</f>
        <v>159</v>
      </c>
      <c r="C61" s="13">
        <f>F61+L61+R61</f>
        <v>191</v>
      </c>
      <c r="D61" s="14">
        <f t="shared" si="27"/>
        <v>350</v>
      </c>
      <c r="E61" s="15">
        <v>17</v>
      </c>
      <c r="F61" s="15">
        <v>19</v>
      </c>
      <c r="G61" s="14">
        <f t="shared" si="28"/>
        <v>36</v>
      </c>
      <c r="H61" s="16">
        <f t="shared" si="18"/>
        <v>0.1069182389937107</v>
      </c>
      <c r="I61" s="16">
        <f t="shared" si="19"/>
        <v>0.09947643979057591</v>
      </c>
      <c r="J61" s="16">
        <f t="shared" si="20"/>
        <v>0.10285714285714286</v>
      </c>
      <c r="K61" s="15">
        <v>118</v>
      </c>
      <c r="L61" s="15">
        <v>111</v>
      </c>
      <c r="M61" s="14">
        <f t="shared" si="29"/>
        <v>229</v>
      </c>
      <c r="N61" s="16">
        <f t="shared" si="21"/>
        <v>0.7421383647798742</v>
      </c>
      <c r="O61" s="16">
        <f t="shared" si="22"/>
        <v>0.581151832460733</v>
      </c>
      <c r="P61" s="16">
        <f t="shared" si="23"/>
        <v>0.6542857142857142</v>
      </c>
      <c r="Q61" s="15">
        <v>24</v>
      </c>
      <c r="R61" s="15">
        <v>61</v>
      </c>
      <c r="S61" s="14">
        <f t="shared" si="30"/>
        <v>85</v>
      </c>
      <c r="T61" s="16">
        <f t="shared" si="24"/>
        <v>0.1509433962264151</v>
      </c>
      <c r="U61" s="16">
        <f t="shared" si="25"/>
        <v>0.3193717277486911</v>
      </c>
      <c r="V61" s="16">
        <f t="shared" si="26"/>
        <v>0.24285714285714285</v>
      </c>
    </row>
    <row r="62" spans="1:22" ht="20.25" customHeight="1">
      <c r="A62" s="26" t="s">
        <v>66</v>
      </c>
      <c r="B62" s="27">
        <f>E62+K62+Q62</f>
        <v>484</v>
      </c>
      <c r="C62" s="27">
        <f>F62+L62+R62</f>
        <v>470</v>
      </c>
      <c r="D62" s="28">
        <f t="shared" si="27"/>
        <v>954</v>
      </c>
      <c r="E62" s="28">
        <v>87</v>
      </c>
      <c r="F62" s="28">
        <v>65</v>
      </c>
      <c r="G62" s="28">
        <f t="shared" si="28"/>
        <v>152</v>
      </c>
      <c r="H62" s="29">
        <f t="shared" si="18"/>
        <v>0.1797520661157025</v>
      </c>
      <c r="I62" s="29">
        <f t="shared" si="19"/>
        <v>0.13829787234042554</v>
      </c>
      <c r="J62" s="29">
        <f t="shared" si="20"/>
        <v>0.15932914046121593</v>
      </c>
      <c r="K62" s="28">
        <v>319</v>
      </c>
      <c r="L62" s="28">
        <v>317</v>
      </c>
      <c r="M62" s="28">
        <f t="shared" si="29"/>
        <v>636</v>
      </c>
      <c r="N62" s="29">
        <f t="shared" si="21"/>
        <v>0.6590909090909091</v>
      </c>
      <c r="O62" s="29">
        <f t="shared" si="22"/>
        <v>0.674468085106383</v>
      </c>
      <c r="P62" s="29">
        <f t="shared" si="23"/>
        <v>0.6666666666666666</v>
      </c>
      <c r="Q62" s="28">
        <v>78</v>
      </c>
      <c r="R62" s="28">
        <v>88</v>
      </c>
      <c r="S62" s="28">
        <f t="shared" si="30"/>
        <v>166</v>
      </c>
      <c r="T62" s="29">
        <f t="shared" si="24"/>
        <v>0.16115702479338842</v>
      </c>
      <c r="U62" s="29">
        <f t="shared" si="25"/>
        <v>0.18723404255319148</v>
      </c>
      <c r="V62" s="29">
        <f t="shared" si="26"/>
        <v>0.1740041928721174</v>
      </c>
    </row>
    <row r="63" spans="1:22" ht="21" customHeight="1">
      <c r="A63" s="8" t="s">
        <v>67</v>
      </c>
      <c r="B63" s="10">
        <f>B61+B62</f>
        <v>643</v>
      </c>
      <c r="C63" s="10">
        <f>C61+C62</f>
        <v>661</v>
      </c>
      <c r="D63" s="6">
        <f>B63+C63</f>
        <v>1304</v>
      </c>
      <c r="E63" s="10">
        <f>E61+E62</f>
        <v>104</v>
      </c>
      <c r="F63" s="10">
        <f>F61+F62</f>
        <v>84</v>
      </c>
      <c r="G63" s="6">
        <f>E63+F63</f>
        <v>188</v>
      </c>
      <c r="H63" s="9">
        <f t="shared" si="18"/>
        <v>0.16174183514774496</v>
      </c>
      <c r="I63" s="9">
        <f t="shared" si="19"/>
        <v>0.12708018154311648</v>
      </c>
      <c r="J63" s="9">
        <f t="shared" si="20"/>
        <v>0.1441717791411043</v>
      </c>
      <c r="K63" s="10">
        <f>K61+K62</f>
        <v>437</v>
      </c>
      <c r="L63" s="10">
        <f>L61+L62</f>
        <v>428</v>
      </c>
      <c r="M63" s="6">
        <f t="shared" si="29"/>
        <v>865</v>
      </c>
      <c r="N63" s="9">
        <f t="shared" si="21"/>
        <v>0.6796267496111975</v>
      </c>
      <c r="O63" s="9">
        <f t="shared" si="22"/>
        <v>0.6475037821482602</v>
      </c>
      <c r="P63" s="9">
        <f t="shared" si="23"/>
        <v>0.6633435582822086</v>
      </c>
      <c r="Q63" s="10">
        <f>Q61+Q62</f>
        <v>102</v>
      </c>
      <c r="R63" s="10">
        <f>R61+R62</f>
        <v>149</v>
      </c>
      <c r="S63" s="6">
        <f t="shared" si="30"/>
        <v>251</v>
      </c>
      <c r="T63" s="9">
        <f t="shared" si="24"/>
        <v>0.15863141524105753</v>
      </c>
      <c r="U63" s="9">
        <f t="shared" si="25"/>
        <v>0.2254160363086233</v>
      </c>
      <c r="V63" s="9">
        <f t="shared" si="26"/>
        <v>0.19248466257668712</v>
      </c>
    </row>
    <row r="64" spans="1:22" ht="21" customHeight="1">
      <c r="A64" s="8" t="s">
        <v>68</v>
      </c>
      <c r="B64" s="5">
        <f aca="true" t="shared" si="34" ref="B64:B76">E64+K64+Q64</f>
        <v>242</v>
      </c>
      <c r="C64" s="5">
        <f aca="true" t="shared" si="35" ref="C64:C76">F64+L64+R64</f>
        <v>223</v>
      </c>
      <c r="D64" s="6">
        <f>B64+C64</f>
        <v>465</v>
      </c>
      <c r="E64" s="10">
        <v>22</v>
      </c>
      <c r="F64" s="10">
        <v>24</v>
      </c>
      <c r="G64" s="6">
        <f t="shared" si="28"/>
        <v>46</v>
      </c>
      <c r="H64" s="9">
        <f t="shared" si="18"/>
        <v>0.09090909090909091</v>
      </c>
      <c r="I64" s="9">
        <f t="shared" si="19"/>
        <v>0.10762331838565023</v>
      </c>
      <c r="J64" s="9">
        <f t="shared" si="20"/>
        <v>0.0989247311827957</v>
      </c>
      <c r="K64" s="10">
        <v>168</v>
      </c>
      <c r="L64" s="10">
        <v>141</v>
      </c>
      <c r="M64" s="6">
        <f t="shared" si="29"/>
        <v>309</v>
      </c>
      <c r="N64" s="9">
        <f t="shared" si="21"/>
        <v>0.6942148760330579</v>
      </c>
      <c r="O64" s="9">
        <f t="shared" si="22"/>
        <v>0.6322869955156951</v>
      </c>
      <c r="P64" s="9">
        <f t="shared" si="23"/>
        <v>0.6645161290322581</v>
      </c>
      <c r="Q64" s="10">
        <v>52</v>
      </c>
      <c r="R64" s="10">
        <v>58</v>
      </c>
      <c r="S64" s="6">
        <f t="shared" si="30"/>
        <v>110</v>
      </c>
      <c r="T64" s="9">
        <f t="shared" si="24"/>
        <v>0.21487603305785125</v>
      </c>
      <c r="U64" s="9">
        <f t="shared" si="25"/>
        <v>0.2600896860986547</v>
      </c>
      <c r="V64" s="9">
        <f t="shared" si="26"/>
        <v>0.23655913978494625</v>
      </c>
    </row>
    <row r="65" spans="1:22" ht="21" customHeight="1">
      <c r="A65" s="8" t="s">
        <v>69</v>
      </c>
      <c r="B65" s="5">
        <f t="shared" si="34"/>
        <v>327</v>
      </c>
      <c r="C65" s="5">
        <f t="shared" si="35"/>
        <v>318</v>
      </c>
      <c r="D65" s="6">
        <f t="shared" si="27"/>
        <v>645</v>
      </c>
      <c r="E65" s="10">
        <v>53</v>
      </c>
      <c r="F65" s="10">
        <v>60</v>
      </c>
      <c r="G65" s="6">
        <f t="shared" si="28"/>
        <v>113</v>
      </c>
      <c r="H65" s="9">
        <f t="shared" si="18"/>
        <v>0.1620795107033639</v>
      </c>
      <c r="I65" s="9">
        <f t="shared" si="19"/>
        <v>0.18867924528301888</v>
      </c>
      <c r="J65" s="9">
        <f t="shared" si="20"/>
        <v>0.17519379844961241</v>
      </c>
      <c r="K65" s="10">
        <v>216</v>
      </c>
      <c r="L65" s="10">
        <v>183</v>
      </c>
      <c r="M65" s="6">
        <f t="shared" si="29"/>
        <v>399</v>
      </c>
      <c r="N65" s="9">
        <f t="shared" si="21"/>
        <v>0.6605504587155964</v>
      </c>
      <c r="O65" s="9">
        <f t="shared" si="22"/>
        <v>0.5754716981132075</v>
      </c>
      <c r="P65" s="9">
        <f t="shared" si="23"/>
        <v>0.6186046511627907</v>
      </c>
      <c r="Q65" s="10">
        <v>58</v>
      </c>
      <c r="R65" s="10">
        <v>75</v>
      </c>
      <c r="S65" s="6">
        <f t="shared" si="30"/>
        <v>133</v>
      </c>
      <c r="T65" s="9">
        <f t="shared" si="24"/>
        <v>0.17737003058103976</v>
      </c>
      <c r="U65" s="9">
        <f t="shared" si="25"/>
        <v>0.2358490566037736</v>
      </c>
      <c r="V65" s="9">
        <f t="shared" si="26"/>
        <v>0.2062015503875969</v>
      </c>
    </row>
    <row r="66" spans="1:22" ht="21" customHeight="1">
      <c r="A66" s="8" t="s">
        <v>70</v>
      </c>
      <c r="B66" s="5">
        <f t="shared" si="34"/>
        <v>1379</v>
      </c>
      <c r="C66" s="5">
        <f t="shared" si="35"/>
        <v>1267</v>
      </c>
      <c r="D66" s="6">
        <f t="shared" si="27"/>
        <v>2646</v>
      </c>
      <c r="E66" s="10">
        <v>185</v>
      </c>
      <c r="F66" s="10">
        <v>196</v>
      </c>
      <c r="G66" s="6">
        <f t="shared" si="28"/>
        <v>381</v>
      </c>
      <c r="H66" s="9">
        <f t="shared" si="18"/>
        <v>0.13415518491660625</v>
      </c>
      <c r="I66" s="9">
        <f t="shared" si="19"/>
        <v>0.15469613259668508</v>
      </c>
      <c r="J66" s="9">
        <f t="shared" si="20"/>
        <v>0.14399092970521543</v>
      </c>
      <c r="K66" s="10">
        <v>973</v>
      </c>
      <c r="L66" s="10">
        <v>835</v>
      </c>
      <c r="M66" s="6">
        <f t="shared" si="29"/>
        <v>1808</v>
      </c>
      <c r="N66" s="9">
        <f t="shared" si="21"/>
        <v>0.7055837563451777</v>
      </c>
      <c r="O66" s="9">
        <f t="shared" si="22"/>
        <v>0.659037095501184</v>
      </c>
      <c r="P66" s="9">
        <f t="shared" si="23"/>
        <v>0.6832955404383976</v>
      </c>
      <c r="Q66" s="10">
        <v>221</v>
      </c>
      <c r="R66" s="10">
        <v>236</v>
      </c>
      <c r="S66" s="6">
        <f t="shared" si="30"/>
        <v>457</v>
      </c>
      <c r="T66" s="9">
        <f t="shared" si="24"/>
        <v>0.1602610587382161</v>
      </c>
      <c r="U66" s="9">
        <f t="shared" si="25"/>
        <v>0.186266771902131</v>
      </c>
      <c r="V66" s="9">
        <f t="shared" si="26"/>
        <v>0.172713529856387</v>
      </c>
    </row>
    <row r="67" spans="1:22" ht="21" customHeight="1">
      <c r="A67" s="8" t="s">
        <v>71</v>
      </c>
      <c r="B67" s="5">
        <f t="shared" si="34"/>
        <v>1668</v>
      </c>
      <c r="C67" s="5">
        <f t="shared" si="35"/>
        <v>1601</v>
      </c>
      <c r="D67" s="6">
        <f t="shared" si="27"/>
        <v>3269</v>
      </c>
      <c r="E67" s="10">
        <v>225</v>
      </c>
      <c r="F67" s="10">
        <v>221</v>
      </c>
      <c r="G67" s="6">
        <f t="shared" si="28"/>
        <v>446</v>
      </c>
      <c r="H67" s="9">
        <f aca="true" t="shared" si="36" ref="H67:H92">E67/B67</f>
        <v>0.13489208633093525</v>
      </c>
      <c r="I67" s="9">
        <f aca="true" t="shared" si="37" ref="I67:I92">F67/C67</f>
        <v>0.13803872579637727</v>
      </c>
      <c r="J67" s="9">
        <f aca="true" t="shared" si="38" ref="J67:J92">G67/D67</f>
        <v>0.13643315998776384</v>
      </c>
      <c r="K67" s="10">
        <v>1193</v>
      </c>
      <c r="L67" s="10">
        <v>1093</v>
      </c>
      <c r="M67" s="6">
        <f t="shared" si="29"/>
        <v>2286</v>
      </c>
      <c r="N67" s="9">
        <f aca="true" t="shared" si="39" ref="N67:N92">K67/B67</f>
        <v>0.7152278177458034</v>
      </c>
      <c r="O67" s="9">
        <f aca="true" t="shared" si="40" ref="O67:O92">L67/C67</f>
        <v>0.6826983135540288</v>
      </c>
      <c r="P67" s="9">
        <f aca="true" t="shared" si="41" ref="P67:P92">M67/D67</f>
        <v>0.6992964209238299</v>
      </c>
      <c r="Q67" s="10">
        <v>250</v>
      </c>
      <c r="R67" s="10">
        <v>287</v>
      </c>
      <c r="S67" s="6">
        <f t="shared" si="30"/>
        <v>537</v>
      </c>
      <c r="T67" s="9">
        <f aca="true" t="shared" si="42" ref="T67:T92">Q67/B67</f>
        <v>0.1498800959232614</v>
      </c>
      <c r="U67" s="9">
        <f aca="true" t="shared" si="43" ref="U67:U92">R67/C67</f>
        <v>0.17926296064959402</v>
      </c>
      <c r="V67" s="9">
        <f aca="true" t="shared" si="44" ref="V67:V92">S67/D67</f>
        <v>0.16427041908840623</v>
      </c>
    </row>
    <row r="68" spans="1:22" ht="21" customHeight="1">
      <c r="A68" s="8" t="s">
        <v>72</v>
      </c>
      <c r="B68" s="5">
        <f t="shared" si="34"/>
        <v>1304</v>
      </c>
      <c r="C68" s="5">
        <f t="shared" si="35"/>
        <v>1225</v>
      </c>
      <c r="D68" s="6">
        <f t="shared" si="27"/>
        <v>2529</v>
      </c>
      <c r="E68" s="10">
        <v>219</v>
      </c>
      <c r="F68" s="10">
        <v>210</v>
      </c>
      <c r="G68" s="6">
        <f t="shared" si="28"/>
        <v>429</v>
      </c>
      <c r="H68" s="9">
        <f t="shared" si="36"/>
        <v>0.16794478527607362</v>
      </c>
      <c r="I68" s="9">
        <f t="shared" si="37"/>
        <v>0.17142857142857143</v>
      </c>
      <c r="J68" s="9">
        <f t="shared" si="38"/>
        <v>0.16963226571767498</v>
      </c>
      <c r="K68" s="10">
        <v>909</v>
      </c>
      <c r="L68" s="10">
        <v>827</v>
      </c>
      <c r="M68" s="6">
        <f t="shared" si="29"/>
        <v>1736</v>
      </c>
      <c r="N68" s="9">
        <f t="shared" si="39"/>
        <v>0.6970858895705522</v>
      </c>
      <c r="O68" s="9">
        <f t="shared" si="40"/>
        <v>0.6751020408163265</v>
      </c>
      <c r="P68" s="9">
        <f t="shared" si="41"/>
        <v>0.686437327006722</v>
      </c>
      <c r="Q68" s="10">
        <v>176</v>
      </c>
      <c r="R68" s="10">
        <v>188</v>
      </c>
      <c r="S68" s="6">
        <f t="shared" si="30"/>
        <v>364</v>
      </c>
      <c r="T68" s="9">
        <f t="shared" si="42"/>
        <v>0.13496932515337423</v>
      </c>
      <c r="U68" s="9">
        <f t="shared" si="43"/>
        <v>0.15346938775510205</v>
      </c>
      <c r="V68" s="9">
        <f t="shared" si="44"/>
        <v>0.143930407275603</v>
      </c>
    </row>
    <row r="69" spans="1:22" ht="21" customHeight="1">
      <c r="A69" s="8" t="s">
        <v>73</v>
      </c>
      <c r="B69" s="5">
        <f t="shared" si="34"/>
        <v>116</v>
      </c>
      <c r="C69" s="5">
        <f t="shared" si="35"/>
        <v>129</v>
      </c>
      <c r="D69" s="6">
        <f aca="true" t="shared" si="45" ref="D69:D92">B69+C69</f>
        <v>245</v>
      </c>
      <c r="E69" s="10">
        <v>18</v>
      </c>
      <c r="F69" s="10">
        <v>17</v>
      </c>
      <c r="G69" s="6">
        <f aca="true" t="shared" si="46" ref="G69:G92">E69+F69</f>
        <v>35</v>
      </c>
      <c r="H69" s="9">
        <f t="shared" si="36"/>
        <v>0.15517241379310345</v>
      </c>
      <c r="I69" s="9">
        <f t="shared" si="37"/>
        <v>0.13178294573643412</v>
      </c>
      <c r="J69" s="9">
        <f t="shared" si="38"/>
        <v>0.14285714285714285</v>
      </c>
      <c r="K69" s="10">
        <v>66</v>
      </c>
      <c r="L69" s="10">
        <v>73</v>
      </c>
      <c r="M69" s="6">
        <f aca="true" t="shared" si="47" ref="M69:M92">K69+L69</f>
        <v>139</v>
      </c>
      <c r="N69" s="9">
        <f t="shared" si="39"/>
        <v>0.5689655172413793</v>
      </c>
      <c r="O69" s="9">
        <f t="shared" si="40"/>
        <v>0.5658914728682171</v>
      </c>
      <c r="P69" s="9">
        <f t="shared" si="41"/>
        <v>0.5673469387755102</v>
      </c>
      <c r="Q69" s="10">
        <v>32</v>
      </c>
      <c r="R69" s="10">
        <v>39</v>
      </c>
      <c r="S69" s="6">
        <f aca="true" t="shared" si="48" ref="S69:S92">Q69+R69</f>
        <v>71</v>
      </c>
      <c r="T69" s="9">
        <f t="shared" si="42"/>
        <v>0.27586206896551724</v>
      </c>
      <c r="U69" s="9">
        <f t="shared" si="43"/>
        <v>0.3023255813953488</v>
      </c>
      <c r="V69" s="9">
        <f t="shared" si="44"/>
        <v>0.2897959183673469</v>
      </c>
    </row>
    <row r="70" spans="1:22" ht="21" customHeight="1">
      <c r="A70" s="8" t="s">
        <v>74</v>
      </c>
      <c r="B70" s="55">
        <f t="shared" si="34"/>
        <v>1179</v>
      </c>
      <c r="C70" s="55">
        <f t="shared" si="35"/>
        <v>1204</v>
      </c>
      <c r="D70" s="10">
        <f t="shared" si="45"/>
        <v>2383</v>
      </c>
      <c r="E70" s="10">
        <v>137</v>
      </c>
      <c r="F70" s="10">
        <v>154</v>
      </c>
      <c r="G70" s="10">
        <f t="shared" si="46"/>
        <v>291</v>
      </c>
      <c r="H70" s="9">
        <f t="shared" si="36"/>
        <v>0.11620016963528414</v>
      </c>
      <c r="I70" s="9">
        <f t="shared" si="37"/>
        <v>0.12790697674418605</v>
      </c>
      <c r="J70" s="9">
        <f t="shared" si="38"/>
        <v>0.12211498111624003</v>
      </c>
      <c r="K70" s="10">
        <v>812</v>
      </c>
      <c r="L70" s="10">
        <v>768</v>
      </c>
      <c r="M70" s="10">
        <f t="shared" si="47"/>
        <v>1580</v>
      </c>
      <c r="N70" s="9">
        <f t="shared" si="39"/>
        <v>0.6887192536047498</v>
      </c>
      <c r="O70" s="9">
        <f t="shared" si="40"/>
        <v>0.6378737541528239</v>
      </c>
      <c r="P70" s="9">
        <f t="shared" si="41"/>
        <v>0.663029794376836</v>
      </c>
      <c r="Q70" s="10">
        <v>230</v>
      </c>
      <c r="R70" s="10">
        <v>282</v>
      </c>
      <c r="S70" s="10">
        <f t="shared" si="48"/>
        <v>512</v>
      </c>
      <c r="T70" s="9">
        <f t="shared" si="42"/>
        <v>0.19508057675996607</v>
      </c>
      <c r="U70" s="9">
        <f t="shared" si="43"/>
        <v>0.23421926910299004</v>
      </c>
      <c r="V70" s="9">
        <f t="shared" si="44"/>
        <v>0.21485522450692404</v>
      </c>
    </row>
    <row r="71" spans="1:22" ht="20.25" customHeight="1">
      <c r="A71" s="51" t="s">
        <v>75</v>
      </c>
      <c r="B71" s="52">
        <f t="shared" si="34"/>
        <v>102</v>
      </c>
      <c r="C71" s="52">
        <f t="shared" si="35"/>
        <v>98</v>
      </c>
      <c r="D71" s="53">
        <f t="shared" si="45"/>
        <v>200</v>
      </c>
      <c r="E71" s="53">
        <v>16</v>
      </c>
      <c r="F71" s="53">
        <v>17</v>
      </c>
      <c r="G71" s="53">
        <f t="shared" si="46"/>
        <v>33</v>
      </c>
      <c r="H71" s="54">
        <f t="shared" si="36"/>
        <v>0.1568627450980392</v>
      </c>
      <c r="I71" s="54">
        <f t="shared" si="37"/>
        <v>0.17346938775510204</v>
      </c>
      <c r="J71" s="54">
        <f t="shared" si="38"/>
        <v>0.165</v>
      </c>
      <c r="K71" s="53">
        <v>65</v>
      </c>
      <c r="L71" s="53">
        <v>66</v>
      </c>
      <c r="M71" s="53">
        <f t="shared" si="47"/>
        <v>131</v>
      </c>
      <c r="N71" s="54">
        <f t="shared" si="39"/>
        <v>0.6372549019607843</v>
      </c>
      <c r="O71" s="54">
        <f t="shared" si="40"/>
        <v>0.673469387755102</v>
      </c>
      <c r="P71" s="54">
        <f t="shared" si="41"/>
        <v>0.655</v>
      </c>
      <c r="Q71" s="53">
        <v>21</v>
      </c>
      <c r="R71" s="53">
        <v>15</v>
      </c>
      <c r="S71" s="53">
        <f t="shared" si="48"/>
        <v>36</v>
      </c>
      <c r="T71" s="54">
        <f t="shared" si="42"/>
        <v>0.20588235294117646</v>
      </c>
      <c r="U71" s="54">
        <f t="shared" si="43"/>
        <v>0.15306122448979592</v>
      </c>
      <c r="V71" s="54">
        <f t="shared" si="44"/>
        <v>0.18</v>
      </c>
    </row>
    <row r="72" spans="1:22" ht="20.25" customHeight="1">
      <c r="A72" s="22" t="s">
        <v>76</v>
      </c>
      <c r="B72" s="23">
        <f t="shared" si="34"/>
        <v>774</v>
      </c>
      <c r="C72" s="23">
        <f t="shared" si="35"/>
        <v>749</v>
      </c>
      <c r="D72" s="24">
        <f t="shared" si="45"/>
        <v>1523</v>
      </c>
      <c r="E72" s="24">
        <v>106</v>
      </c>
      <c r="F72" s="24">
        <v>126</v>
      </c>
      <c r="G72" s="24">
        <f t="shared" si="46"/>
        <v>232</v>
      </c>
      <c r="H72" s="25">
        <f t="shared" si="36"/>
        <v>0.13695090439276486</v>
      </c>
      <c r="I72" s="25">
        <f t="shared" si="37"/>
        <v>0.16822429906542055</v>
      </c>
      <c r="J72" s="25">
        <f t="shared" si="38"/>
        <v>0.15233092580433355</v>
      </c>
      <c r="K72" s="24">
        <v>534</v>
      </c>
      <c r="L72" s="24">
        <v>482</v>
      </c>
      <c r="M72" s="24">
        <f t="shared" si="47"/>
        <v>1016</v>
      </c>
      <c r="N72" s="25">
        <f t="shared" si="39"/>
        <v>0.689922480620155</v>
      </c>
      <c r="O72" s="25">
        <f t="shared" si="40"/>
        <v>0.6435246995994659</v>
      </c>
      <c r="P72" s="25">
        <f t="shared" si="41"/>
        <v>0.6671043992120814</v>
      </c>
      <c r="Q72" s="24">
        <v>134</v>
      </c>
      <c r="R72" s="24">
        <v>141</v>
      </c>
      <c r="S72" s="24">
        <f t="shared" si="48"/>
        <v>275</v>
      </c>
      <c r="T72" s="25">
        <f t="shared" si="42"/>
        <v>0.1731266149870801</v>
      </c>
      <c r="U72" s="25">
        <f t="shared" si="43"/>
        <v>0.1882510013351135</v>
      </c>
      <c r="V72" s="25">
        <f t="shared" si="44"/>
        <v>0.18056467498358503</v>
      </c>
    </row>
    <row r="73" spans="1:22" ht="20.25" customHeight="1">
      <c r="A73" s="22" t="s">
        <v>77</v>
      </c>
      <c r="B73" s="23">
        <f t="shared" si="34"/>
        <v>496</v>
      </c>
      <c r="C73" s="23">
        <f t="shared" si="35"/>
        <v>468</v>
      </c>
      <c r="D73" s="24">
        <f t="shared" si="45"/>
        <v>964</v>
      </c>
      <c r="E73" s="24">
        <v>84</v>
      </c>
      <c r="F73" s="24">
        <v>75</v>
      </c>
      <c r="G73" s="24">
        <f t="shared" si="46"/>
        <v>159</v>
      </c>
      <c r="H73" s="25">
        <f t="shared" si="36"/>
        <v>0.1693548387096774</v>
      </c>
      <c r="I73" s="25">
        <f t="shared" si="37"/>
        <v>0.16025641025641027</v>
      </c>
      <c r="J73" s="25">
        <f t="shared" si="38"/>
        <v>0.16493775933609958</v>
      </c>
      <c r="K73" s="24">
        <v>347</v>
      </c>
      <c r="L73" s="24">
        <v>325</v>
      </c>
      <c r="M73" s="24">
        <f t="shared" si="47"/>
        <v>672</v>
      </c>
      <c r="N73" s="25">
        <f t="shared" si="39"/>
        <v>0.6995967741935484</v>
      </c>
      <c r="O73" s="25">
        <f t="shared" si="40"/>
        <v>0.6944444444444444</v>
      </c>
      <c r="P73" s="25">
        <f t="shared" si="41"/>
        <v>0.6970954356846473</v>
      </c>
      <c r="Q73" s="24">
        <v>65</v>
      </c>
      <c r="R73" s="24">
        <v>68</v>
      </c>
      <c r="S73" s="24">
        <f t="shared" si="48"/>
        <v>133</v>
      </c>
      <c r="T73" s="25">
        <f t="shared" si="42"/>
        <v>0.1310483870967742</v>
      </c>
      <c r="U73" s="25">
        <f t="shared" si="43"/>
        <v>0.1452991452991453</v>
      </c>
      <c r="V73" s="25">
        <f t="shared" si="44"/>
        <v>0.13796680497925312</v>
      </c>
    </row>
    <row r="74" spans="1:22" ht="20.25" customHeight="1">
      <c r="A74" s="22" t="s">
        <v>78</v>
      </c>
      <c r="B74" s="23">
        <f t="shared" si="34"/>
        <v>635</v>
      </c>
      <c r="C74" s="23">
        <f t="shared" si="35"/>
        <v>567</v>
      </c>
      <c r="D74" s="24">
        <f t="shared" si="45"/>
        <v>1202</v>
      </c>
      <c r="E74" s="24">
        <v>105</v>
      </c>
      <c r="F74" s="24">
        <v>69</v>
      </c>
      <c r="G74" s="24">
        <f t="shared" si="46"/>
        <v>174</v>
      </c>
      <c r="H74" s="25">
        <f t="shared" si="36"/>
        <v>0.16535433070866143</v>
      </c>
      <c r="I74" s="25">
        <f t="shared" si="37"/>
        <v>0.12169312169312169</v>
      </c>
      <c r="J74" s="25">
        <f t="shared" si="38"/>
        <v>0.1447587354409318</v>
      </c>
      <c r="K74" s="24">
        <v>416</v>
      </c>
      <c r="L74" s="24">
        <v>365</v>
      </c>
      <c r="M74" s="24">
        <f t="shared" si="47"/>
        <v>781</v>
      </c>
      <c r="N74" s="25">
        <f t="shared" si="39"/>
        <v>0.6551181102362205</v>
      </c>
      <c r="O74" s="25">
        <f t="shared" si="40"/>
        <v>0.6437389770723104</v>
      </c>
      <c r="P74" s="25">
        <f t="shared" si="41"/>
        <v>0.6497504159733777</v>
      </c>
      <c r="Q74" s="24">
        <v>114</v>
      </c>
      <c r="R74" s="24">
        <v>133</v>
      </c>
      <c r="S74" s="24">
        <f t="shared" si="48"/>
        <v>247</v>
      </c>
      <c r="T74" s="25">
        <f t="shared" si="42"/>
        <v>0.1795275590551181</v>
      </c>
      <c r="U74" s="25">
        <f t="shared" si="43"/>
        <v>0.2345679012345679</v>
      </c>
      <c r="V74" s="25">
        <f t="shared" si="44"/>
        <v>0.20549084858569053</v>
      </c>
    </row>
    <row r="75" spans="1:22" ht="20.25" customHeight="1">
      <c r="A75" s="22" t="s">
        <v>79</v>
      </c>
      <c r="B75" s="23">
        <f t="shared" si="34"/>
        <v>397</v>
      </c>
      <c r="C75" s="23">
        <f t="shared" si="35"/>
        <v>375</v>
      </c>
      <c r="D75" s="24">
        <f t="shared" si="45"/>
        <v>772</v>
      </c>
      <c r="E75" s="24">
        <v>64</v>
      </c>
      <c r="F75" s="24">
        <v>68</v>
      </c>
      <c r="G75" s="24">
        <f t="shared" si="46"/>
        <v>132</v>
      </c>
      <c r="H75" s="25">
        <f t="shared" si="36"/>
        <v>0.16120906801007556</v>
      </c>
      <c r="I75" s="25">
        <f t="shared" si="37"/>
        <v>0.18133333333333335</v>
      </c>
      <c r="J75" s="25">
        <f t="shared" si="38"/>
        <v>0.17098445595854922</v>
      </c>
      <c r="K75" s="24">
        <v>266</v>
      </c>
      <c r="L75" s="24">
        <v>236</v>
      </c>
      <c r="M75" s="24">
        <f t="shared" si="47"/>
        <v>502</v>
      </c>
      <c r="N75" s="25">
        <f t="shared" si="39"/>
        <v>0.6700251889168766</v>
      </c>
      <c r="O75" s="25">
        <f t="shared" si="40"/>
        <v>0.6293333333333333</v>
      </c>
      <c r="P75" s="25">
        <f t="shared" si="41"/>
        <v>0.6502590673575129</v>
      </c>
      <c r="Q75" s="24">
        <v>67</v>
      </c>
      <c r="R75" s="24">
        <v>71</v>
      </c>
      <c r="S75" s="24">
        <f t="shared" si="48"/>
        <v>138</v>
      </c>
      <c r="T75" s="25">
        <f t="shared" si="42"/>
        <v>0.16876574307304787</v>
      </c>
      <c r="U75" s="25">
        <f t="shared" si="43"/>
        <v>0.18933333333333333</v>
      </c>
      <c r="V75" s="25">
        <f t="shared" si="44"/>
        <v>0.17875647668393782</v>
      </c>
    </row>
    <row r="76" spans="1:22" ht="20.25" customHeight="1">
      <c r="A76" s="4" t="s">
        <v>80</v>
      </c>
      <c r="B76" s="5">
        <f t="shared" si="34"/>
        <v>225</v>
      </c>
      <c r="C76" s="5">
        <f t="shared" si="35"/>
        <v>207</v>
      </c>
      <c r="D76" s="6">
        <f t="shared" si="45"/>
        <v>432</v>
      </c>
      <c r="E76" s="6">
        <v>31</v>
      </c>
      <c r="F76" s="6">
        <v>17</v>
      </c>
      <c r="G76" s="6">
        <f t="shared" si="46"/>
        <v>48</v>
      </c>
      <c r="H76" s="7">
        <f t="shared" si="36"/>
        <v>0.13777777777777778</v>
      </c>
      <c r="I76" s="7">
        <f t="shared" si="37"/>
        <v>0.0821256038647343</v>
      </c>
      <c r="J76" s="7">
        <f t="shared" si="38"/>
        <v>0.1111111111111111</v>
      </c>
      <c r="K76" s="6">
        <v>145</v>
      </c>
      <c r="L76" s="6">
        <v>129</v>
      </c>
      <c r="M76" s="6">
        <f t="shared" si="47"/>
        <v>274</v>
      </c>
      <c r="N76" s="7">
        <f t="shared" si="39"/>
        <v>0.6444444444444445</v>
      </c>
      <c r="O76" s="7">
        <f t="shared" si="40"/>
        <v>0.6231884057971014</v>
      </c>
      <c r="P76" s="7">
        <f t="shared" si="41"/>
        <v>0.6342592592592593</v>
      </c>
      <c r="Q76" s="6">
        <v>49</v>
      </c>
      <c r="R76" s="6">
        <v>61</v>
      </c>
      <c r="S76" s="6">
        <f t="shared" si="48"/>
        <v>110</v>
      </c>
      <c r="T76" s="7">
        <f t="shared" si="42"/>
        <v>0.21777777777777776</v>
      </c>
      <c r="U76" s="7">
        <f t="shared" si="43"/>
        <v>0.2946859903381642</v>
      </c>
      <c r="V76" s="7">
        <f t="shared" si="44"/>
        <v>0.25462962962962965</v>
      </c>
    </row>
    <row r="77" spans="1:22" ht="21" customHeight="1">
      <c r="A77" s="8" t="s">
        <v>81</v>
      </c>
      <c r="B77" s="10">
        <f>B71+B72+B73+B74+B75+B76</f>
        <v>2629</v>
      </c>
      <c r="C77" s="10">
        <f>C71+C72+C73+C74+C75+C76</f>
        <v>2464</v>
      </c>
      <c r="D77" s="6">
        <f t="shared" si="45"/>
        <v>5093</v>
      </c>
      <c r="E77" s="10">
        <f>E71+E72+E73+E74+E75+E76</f>
        <v>406</v>
      </c>
      <c r="F77" s="10">
        <f>F71+F72+F73+F74+F75+F76</f>
        <v>372</v>
      </c>
      <c r="G77" s="6">
        <f t="shared" si="46"/>
        <v>778</v>
      </c>
      <c r="H77" s="9">
        <f t="shared" si="36"/>
        <v>0.15443134271586154</v>
      </c>
      <c r="I77" s="9">
        <f t="shared" si="37"/>
        <v>0.15097402597402598</v>
      </c>
      <c r="J77" s="9">
        <f t="shared" si="38"/>
        <v>0.15275868839583742</v>
      </c>
      <c r="K77" s="10">
        <f>K71+K72+K73+K74+K75+K76</f>
        <v>1773</v>
      </c>
      <c r="L77" s="10">
        <f>L71+L72+L73+L74+L75+L76</f>
        <v>1603</v>
      </c>
      <c r="M77" s="6">
        <f t="shared" si="47"/>
        <v>3376</v>
      </c>
      <c r="N77" s="9">
        <f t="shared" si="39"/>
        <v>0.6744009128946368</v>
      </c>
      <c r="O77" s="9">
        <f t="shared" si="40"/>
        <v>0.6505681818181818</v>
      </c>
      <c r="P77" s="9">
        <f t="shared" si="41"/>
        <v>0.6628706067150991</v>
      </c>
      <c r="Q77" s="10">
        <f>Q71+Q72+Q73+Q74+Q75+Q76</f>
        <v>450</v>
      </c>
      <c r="R77" s="10">
        <f>R71+R72+R73+R74+R75+R76</f>
        <v>489</v>
      </c>
      <c r="S77" s="6">
        <f t="shared" si="48"/>
        <v>939</v>
      </c>
      <c r="T77" s="9">
        <f t="shared" si="42"/>
        <v>0.17116774438950172</v>
      </c>
      <c r="U77" s="9">
        <f t="shared" si="43"/>
        <v>0.1984577922077922</v>
      </c>
      <c r="V77" s="9">
        <f t="shared" si="44"/>
        <v>0.18437070488906343</v>
      </c>
    </row>
    <row r="78" spans="1:22" ht="21" customHeight="1">
      <c r="A78" s="8" t="s">
        <v>82</v>
      </c>
      <c r="B78" s="5">
        <f aca="true" t="shared" si="49" ref="B78:C81">E78+K78+Q78</f>
        <v>621</v>
      </c>
      <c r="C78" s="5">
        <f t="shared" si="49"/>
        <v>685</v>
      </c>
      <c r="D78" s="6">
        <f t="shared" si="45"/>
        <v>1306</v>
      </c>
      <c r="E78" s="10">
        <v>80</v>
      </c>
      <c r="F78" s="10">
        <v>69</v>
      </c>
      <c r="G78" s="6">
        <f t="shared" si="46"/>
        <v>149</v>
      </c>
      <c r="H78" s="9">
        <f t="shared" si="36"/>
        <v>0.1288244766505636</v>
      </c>
      <c r="I78" s="9">
        <f t="shared" si="37"/>
        <v>0.10072992700729927</v>
      </c>
      <c r="J78" s="9">
        <f t="shared" si="38"/>
        <v>0.11408882082695253</v>
      </c>
      <c r="K78" s="10">
        <v>363</v>
      </c>
      <c r="L78" s="10">
        <v>433</v>
      </c>
      <c r="M78" s="6">
        <f t="shared" si="47"/>
        <v>796</v>
      </c>
      <c r="N78" s="9">
        <f t="shared" si="39"/>
        <v>0.5845410628019324</v>
      </c>
      <c r="O78" s="9">
        <f t="shared" si="40"/>
        <v>0.6321167883211679</v>
      </c>
      <c r="P78" s="9">
        <f t="shared" si="41"/>
        <v>0.6094946401225115</v>
      </c>
      <c r="Q78" s="10">
        <v>178</v>
      </c>
      <c r="R78" s="10">
        <v>183</v>
      </c>
      <c r="S78" s="6">
        <f t="shared" si="48"/>
        <v>361</v>
      </c>
      <c r="T78" s="9">
        <f t="shared" si="42"/>
        <v>0.286634460547504</v>
      </c>
      <c r="U78" s="9">
        <f t="shared" si="43"/>
        <v>0.2671532846715328</v>
      </c>
      <c r="V78" s="9">
        <f t="shared" si="44"/>
        <v>0.276416539050536</v>
      </c>
    </row>
    <row r="79" spans="1:22" ht="20.25" customHeight="1">
      <c r="A79" s="2" t="s">
        <v>83</v>
      </c>
      <c r="B79" s="13">
        <f t="shared" si="49"/>
        <v>683</v>
      </c>
      <c r="C79" s="13">
        <f t="shared" si="49"/>
        <v>762</v>
      </c>
      <c r="D79" s="14">
        <f t="shared" si="45"/>
        <v>1445</v>
      </c>
      <c r="E79" s="15">
        <v>118</v>
      </c>
      <c r="F79" s="15">
        <v>129</v>
      </c>
      <c r="G79" s="14">
        <f t="shared" si="46"/>
        <v>247</v>
      </c>
      <c r="H79" s="16">
        <f t="shared" si="36"/>
        <v>0.17276720351390923</v>
      </c>
      <c r="I79" s="16">
        <f t="shared" si="37"/>
        <v>0.16929133858267717</v>
      </c>
      <c r="J79" s="16">
        <f t="shared" si="38"/>
        <v>0.17093425605536333</v>
      </c>
      <c r="K79" s="15">
        <v>501</v>
      </c>
      <c r="L79" s="15">
        <v>548</v>
      </c>
      <c r="M79" s="14">
        <f t="shared" si="47"/>
        <v>1049</v>
      </c>
      <c r="N79" s="16">
        <f t="shared" si="39"/>
        <v>0.7335285505124451</v>
      </c>
      <c r="O79" s="16">
        <f t="shared" si="40"/>
        <v>0.7191601049868767</v>
      </c>
      <c r="P79" s="16">
        <f t="shared" si="41"/>
        <v>0.7259515570934256</v>
      </c>
      <c r="Q79" s="15">
        <v>64</v>
      </c>
      <c r="R79" s="15">
        <v>85</v>
      </c>
      <c r="S79" s="14">
        <f t="shared" si="48"/>
        <v>149</v>
      </c>
      <c r="T79" s="16">
        <f t="shared" si="42"/>
        <v>0.09370424597364568</v>
      </c>
      <c r="U79" s="16">
        <f t="shared" si="43"/>
        <v>0.1115485564304462</v>
      </c>
      <c r="V79" s="16">
        <f t="shared" si="44"/>
        <v>0.10311418685121107</v>
      </c>
    </row>
    <row r="80" spans="1:22" ht="20.25" customHeight="1">
      <c r="A80" s="22" t="s">
        <v>84</v>
      </c>
      <c r="B80" s="23">
        <f t="shared" si="49"/>
        <v>384</v>
      </c>
      <c r="C80" s="23">
        <f t="shared" si="49"/>
        <v>413</v>
      </c>
      <c r="D80" s="24">
        <f t="shared" si="45"/>
        <v>797</v>
      </c>
      <c r="E80" s="24">
        <v>54</v>
      </c>
      <c r="F80" s="24">
        <v>69</v>
      </c>
      <c r="G80" s="24">
        <f t="shared" si="46"/>
        <v>123</v>
      </c>
      <c r="H80" s="25">
        <f t="shared" si="36"/>
        <v>0.140625</v>
      </c>
      <c r="I80" s="25">
        <f t="shared" si="37"/>
        <v>0.16707021791767554</v>
      </c>
      <c r="J80" s="25">
        <f t="shared" si="38"/>
        <v>0.15432873274780426</v>
      </c>
      <c r="K80" s="24">
        <v>307</v>
      </c>
      <c r="L80" s="24">
        <v>318</v>
      </c>
      <c r="M80" s="24">
        <f t="shared" si="47"/>
        <v>625</v>
      </c>
      <c r="N80" s="25">
        <f t="shared" si="39"/>
        <v>0.7994791666666666</v>
      </c>
      <c r="O80" s="25">
        <f t="shared" si="40"/>
        <v>0.7699757869249395</v>
      </c>
      <c r="P80" s="25">
        <f t="shared" si="41"/>
        <v>0.7841907151819323</v>
      </c>
      <c r="Q80" s="24">
        <v>23</v>
      </c>
      <c r="R80" s="24">
        <v>26</v>
      </c>
      <c r="S80" s="24">
        <f t="shared" si="48"/>
        <v>49</v>
      </c>
      <c r="T80" s="25">
        <f t="shared" si="42"/>
        <v>0.059895833333333336</v>
      </c>
      <c r="U80" s="25">
        <f t="shared" si="43"/>
        <v>0.06295399515738499</v>
      </c>
      <c r="V80" s="25">
        <f t="shared" si="44"/>
        <v>0.06148055207026349</v>
      </c>
    </row>
    <row r="81" spans="1:22" ht="20.25" customHeight="1">
      <c r="A81" s="4" t="s">
        <v>85</v>
      </c>
      <c r="B81" s="5">
        <f t="shared" si="49"/>
        <v>1652</v>
      </c>
      <c r="C81" s="5">
        <f t="shared" si="49"/>
        <v>1529</v>
      </c>
      <c r="D81" s="6">
        <f t="shared" si="45"/>
        <v>3181</v>
      </c>
      <c r="E81" s="6">
        <v>299</v>
      </c>
      <c r="F81" s="6">
        <v>293</v>
      </c>
      <c r="G81" s="6">
        <f t="shared" si="46"/>
        <v>592</v>
      </c>
      <c r="H81" s="7">
        <f t="shared" si="36"/>
        <v>0.18099273607748184</v>
      </c>
      <c r="I81" s="7">
        <f t="shared" si="37"/>
        <v>0.19162851536952255</v>
      </c>
      <c r="J81" s="7">
        <f t="shared" si="38"/>
        <v>0.18610499842816725</v>
      </c>
      <c r="K81" s="6">
        <v>1260</v>
      </c>
      <c r="L81" s="6">
        <v>1119</v>
      </c>
      <c r="M81" s="6">
        <f t="shared" si="47"/>
        <v>2379</v>
      </c>
      <c r="N81" s="7">
        <f t="shared" si="39"/>
        <v>0.7627118644067796</v>
      </c>
      <c r="O81" s="7">
        <f t="shared" si="40"/>
        <v>0.7318508829300197</v>
      </c>
      <c r="P81" s="7">
        <f t="shared" si="41"/>
        <v>0.7478780257780572</v>
      </c>
      <c r="Q81" s="6">
        <v>93</v>
      </c>
      <c r="R81" s="6">
        <v>117</v>
      </c>
      <c r="S81" s="6">
        <f t="shared" si="48"/>
        <v>210</v>
      </c>
      <c r="T81" s="7">
        <f t="shared" si="42"/>
        <v>0.056295399515738496</v>
      </c>
      <c r="U81" s="7">
        <f t="shared" si="43"/>
        <v>0.07652060170045781</v>
      </c>
      <c r="V81" s="7">
        <f t="shared" si="44"/>
        <v>0.06601697579377554</v>
      </c>
    </row>
    <row r="82" spans="1:22" ht="21" customHeight="1">
      <c r="A82" s="8" t="s">
        <v>86</v>
      </c>
      <c r="B82" s="10">
        <f>B79+B80+B81</f>
        <v>2719</v>
      </c>
      <c r="C82" s="10">
        <f>C79+C80+C81</f>
        <v>2704</v>
      </c>
      <c r="D82" s="6">
        <f t="shared" si="45"/>
        <v>5423</v>
      </c>
      <c r="E82" s="10">
        <f>E79+E80+E81</f>
        <v>471</v>
      </c>
      <c r="F82" s="10">
        <f>F79+F80+F81</f>
        <v>491</v>
      </c>
      <c r="G82" s="6">
        <f t="shared" si="46"/>
        <v>962</v>
      </c>
      <c r="H82" s="9">
        <f t="shared" si="36"/>
        <v>0.1732254505332843</v>
      </c>
      <c r="I82" s="9">
        <f t="shared" si="37"/>
        <v>0.1815828402366864</v>
      </c>
      <c r="J82" s="9">
        <f t="shared" si="38"/>
        <v>0.17739258712889544</v>
      </c>
      <c r="K82" s="10">
        <f>K79+K80+K81</f>
        <v>2068</v>
      </c>
      <c r="L82" s="10">
        <f>L79+L80+L81</f>
        <v>1985</v>
      </c>
      <c r="M82" s="6">
        <f t="shared" si="47"/>
        <v>4053</v>
      </c>
      <c r="N82" s="9">
        <f t="shared" si="39"/>
        <v>0.7605737403457153</v>
      </c>
      <c r="O82" s="9">
        <f t="shared" si="40"/>
        <v>0.7340976331360947</v>
      </c>
      <c r="P82" s="9">
        <f t="shared" si="41"/>
        <v>0.7473723031532362</v>
      </c>
      <c r="Q82" s="10">
        <f>Q79+Q80+Q81</f>
        <v>180</v>
      </c>
      <c r="R82" s="10">
        <f>R79+R80+R81</f>
        <v>228</v>
      </c>
      <c r="S82" s="6">
        <f t="shared" si="48"/>
        <v>408</v>
      </c>
      <c r="T82" s="9">
        <f t="shared" si="42"/>
        <v>0.06620080912100036</v>
      </c>
      <c r="U82" s="9">
        <f t="shared" si="43"/>
        <v>0.08431952662721894</v>
      </c>
      <c r="V82" s="9">
        <f t="shared" si="44"/>
        <v>0.07523510971786834</v>
      </c>
    </row>
    <row r="83" spans="1:22" ht="20.25" customHeight="1">
      <c r="A83" s="2" t="s">
        <v>87</v>
      </c>
      <c r="B83" s="13">
        <f aca="true" t="shared" si="50" ref="B83:C86">E83+K83+Q83</f>
        <v>747</v>
      </c>
      <c r="C83" s="13">
        <f t="shared" si="50"/>
        <v>678</v>
      </c>
      <c r="D83" s="14">
        <f t="shared" si="45"/>
        <v>1425</v>
      </c>
      <c r="E83" s="15">
        <v>87</v>
      </c>
      <c r="F83" s="15">
        <v>65</v>
      </c>
      <c r="G83" s="14">
        <f t="shared" si="46"/>
        <v>152</v>
      </c>
      <c r="H83" s="16">
        <f t="shared" si="36"/>
        <v>0.11646586345381527</v>
      </c>
      <c r="I83" s="16">
        <f t="shared" si="37"/>
        <v>0.09587020648967552</v>
      </c>
      <c r="J83" s="16">
        <f t="shared" si="38"/>
        <v>0.10666666666666667</v>
      </c>
      <c r="K83" s="15">
        <v>543</v>
      </c>
      <c r="L83" s="15">
        <v>464</v>
      </c>
      <c r="M83" s="14">
        <f t="shared" si="47"/>
        <v>1007</v>
      </c>
      <c r="N83" s="16">
        <f t="shared" si="39"/>
        <v>0.7269076305220884</v>
      </c>
      <c r="O83" s="16">
        <f t="shared" si="40"/>
        <v>0.6843657817109144</v>
      </c>
      <c r="P83" s="16">
        <f t="shared" si="41"/>
        <v>0.7066666666666667</v>
      </c>
      <c r="Q83" s="15">
        <v>117</v>
      </c>
      <c r="R83" s="15">
        <v>149</v>
      </c>
      <c r="S83" s="14">
        <f t="shared" si="48"/>
        <v>266</v>
      </c>
      <c r="T83" s="16">
        <f t="shared" si="42"/>
        <v>0.1566265060240964</v>
      </c>
      <c r="U83" s="16">
        <f t="shared" si="43"/>
        <v>0.21976401179941002</v>
      </c>
      <c r="V83" s="16">
        <f t="shared" si="44"/>
        <v>0.18666666666666668</v>
      </c>
    </row>
    <row r="84" spans="1:22" ht="20.25" customHeight="1">
      <c r="A84" s="22" t="s">
        <v>88</v>
      </c>
      <c r="B84" s="23">
        <f t="shared" si="50"/>
        <v>1982</v>
      </c>
      <c r="C84" s="23">
        <f t="shared" si="50"/>
        <v>1941</v>
      </c>
      <c r="D84" s="24">
        <f t="shared" si="45"/>
        <v>3923</v>
      </c>
      <c r="E84" s="24">
        <v>374</v>
      </c>
      <c r="F84" s="24">
        <v>353</v>
      </c>
      <c r="G84" s="24">
        <f t="shared" si="46"/>
        <v>727</v>
      </c>
      <c r="H84" s="25">
        <f t="shared" si="36"/>
        <v>0.18869828456104945</v>
      </c>
      <c r="I84" s="25">
        <f t="shared" si="37"/>
        <v>0.1818650180319423</v>
      </c>
      <c r="J84" s="25">
        <f t="shared" si="38"/>
        <v>0.18531735916390518</v>
      </c>
      <c r="K84" s="24">
        <v>1294</v>
      </c>
      <c r="L84" s="24">
        <v>1232</v>
      </c>
      <c r="M84" s="24">
        <f t="shared" si="47"/>
        <v>2526</v>
      </c>
      <c r="N84" s="25">
        <f t="shared" si="39"/>
        <v>0.6528758829465187</v>
      </c>
      <c r="O84" s="25">
        <f t="shared" si="40"/>
        <v>0.6347243688820196</v>
      </c>
      <c r="P84" s="25">
        <f t="shared" si="41"/>
        <v>0.6438949783329085</v>
      </c>
      <c r="Q84" s="24">
        <v>314</v>
      </c>
      <c r="R84" s="24">
        <v>356</v>
      </c>
      <c r="S84" s="24">
        <f t="shared" si="48"/>
        <v>670</v>
      </c>
      <c r="T84" s="25">
        <f t="shared" si="42"/>
        <v>0.1584258324924319</v>
      </c>
      <c r="U84" s="25">
        <f t="shared" si="43"/>
        <v>0.18341061308603812</v>
      </c>
      <c r="V84" s="25">
        <f t="shared" si="44"/>
        <v>0.17078766250318633</v>
      </c>
    </row>
    <row r="85" spans="1:22" ht="20.25" customHeight="1">
      <c r="A85" s="22" t="s">
        <v>89</v>
      </c>
      <c r="B85" s="23">
        <f t="shared" si="50"/>
        <v>1109</v>
      </c>
      <c r="C85" s="23">
        <f t="shared" si="50"/>
        <v>1091</v>
      </c>
      <c r="D85" s="24">
        <f t="shared" si="45"/>
        <v>2200</v>
      </c>
      <c r="E85" s="24">
        <v>155</v>
      </c>
      <c r="F85" s="24">
        <v>141</v>
      </c>
      <c r="G85" s="24">
        <f t="shared" si="46"/>
        <v>296</v>
      </c>
      <c r="H85" s="25">
        <f t="shared" si="36"/>
        <v>0.13976555455365194</v>
      </c>
      <c r="I85" s="25">
        <f t="shared" si="37"/>
        <v>0.12923923006416133</v>
      </c>
      <c r="J85" s="25">
        <f t="shared" si="38"/>
        <v>0.13454545454545455</v>
      </c>
      <c r="K85" s="24">
        <v>758</v>
      </c>
      <c r="L85" s="24">
        <v>723</v>
      </c>
      <c r="M85" s="24">
        <f t="shared" si="47"/>
        <v>1481</v>
      </c>
      <c r="N85" s="25">
        <f t="shared" si="39"/>
        <v>0.6834986474301172</v>
      </c>
      <c r="O85" s="25">
        <f t="shared" si="40"/>
        <v>0.6626947754353804</v>
      </c>
      <c r="P85" s="25">
        <f t="shared" si="41"/>
        <v>0.6731818181818182</v>
      </c>
      <c r="Q85" s="24">
        <v>196</v>
      </c>
      <c r="R85" s="24">
        <v>227</v>
      </c>
      <c r="S85" s="24">
        <f t="shared" si="48"/>
        <v>423</v>
      </c>
      <c r="T85" s="25">
        <f t="shared" si="42"/>
        <v>0.17673579801623085</v>
      </c>
      <c r="U85" s="25">
        <f t="shared" si="43"/>
        <v>0.2080659945004583</v>
      </c>
      <c r="V85" s="25">
        <f t="shared" si="44"/>
        <v>0.19227272727272726</v>
      </c>
    </row>
    <row r="86" spans="1:22" ht="20.25" customHeight="1">
      <c r="A86" s="4" t="s">
        <v>90</v>
      </c>
      <c r="B86" s="5">
        <f t="shared" si="50"/>
        <v>804</v>
      </c>
      <c r="C86" s="5">
        <f t="shared" si="50"/>
        <v>816</v>
      </c>
      <c r="D86" s="6">
        <f t="shared" si="45"/>
        <v>1620</v>
      </c>
      <c r="E86" s="6">
        <v>174</v>
      </c>
      <c r="F86" s="6">
        <v>169</v>
      </c>
      <c r="G86" s="6">
        <f t="shared" si="46"/>
        <v>343</v>
      </c>
      <c r="H86" s="7">
        <f t="shared" si="36"/>
        <v>0.21641791044776118</v>
      </c>
      <c r="I86" s="7">
        <f t="shared" si="37"/>
        <v>0.20710784313725492</v>
      </c>
      <c r="J86" s="7">
        <f t="shared" si="38"/>
        <v>0.21172839506172839</v>
      </c>
      <c r="K86" s="6">
        <v>535</v>
      </c>
      <c r="L86" s="6">
        <v>541</v>
      </c>
      <c r="M86" s="6">
        <f t="shared" si="47"/>
        <v>1076</v>
      </c>
      <c r="N86" s="7">
        <f t="shared" si="39"/>
        <v>0.6654228855721394</v>
      </c>
      <c r="O86" s="7">
        <f t="shared" si="40"/>
        <v>0.6629901960784313</v>
      </c>
      <c r="P86" s="7">
        <f t="shared" si="41"/>
        <v>0.6641975308641975</v>
      </c>
      <c r="Q86" s="6">
        <v>95</v>
      </c>
      <c r="R86" s="6">
        <v>106</v>
      </c>
      <c r="S86" s="6">
        <f t="shared" si="48"/>
        <v>201</v>
      </c>
      <c r="T86" s="7">
        <f t="shared" si="42"/>
        <v>0.1181592039800995</v>
      </c>
      <c r="U86" s="7">
        <f t="shared" si="43"/>
        <v>0.12990196078431374</v>
      </c>
      <c r="V86" s="7">
        <f t="shared" si="44"/>
        <v>0.12407407407407407</v>
      </c>
    </row>
    <row r="87" spans="1:22" ht="21" customHeight="1">
      <c r="A87" s="8" t="s">
        <v>91</v>
      </c>
      <c r="B87" s="10">
        <f>B83+B84+B85+B86</f>
        <v>4642</v>
      </c>
      <c r="C87" s="10">
        <f>C83+C84+C85+C86</f>
        <v>4526</v>
      </c>
      <c r="D87" s="6">
        <f t="shared" si="45"/>
        <v>9168</v>
      </c>
      <c r="E87" s="10">
        <f>E83+E84+E85+E86</f>
        <v>790</v>
      </c>
      <c r="F87" s="10">
        <f>F83+F84+F85+F86</f>
        <v>728</v>
      </c>
      <c r="G87" s="6">
        <f t="shared" si="46"/>
        <v>1518</v>
      </c>
      <c r="H87" s="9">
        <f t="shared" si="36"/>
        <v>0.17018526497199482</v>
      </c>
      <c r="I87" s="9">
        <f t="shared" si="37"/>
        <v>0.16084843128590368</v>
      </c>
      <c r="J87" s="9">
        <f t="shared" si="38"/>
        <v>0.1655759162303665</v>
      </c>
      <c r="K87" s="10">
        <f>K83+K84+K85+K86</f>
        <v>3130</v>
      </c>
      <c r="L87" s="10">
        <f>L83+L84+L85+L86</f>
        <v>2960</v>
      </c>
      <c r="M87" s="6">
        <f t="shared" si="47"/>
        <v>6090</v>
      </c>
      <c r="N87" s="9">
        <f t="shared" si="39"/>
        <v>0.6742783283067644</v>
      </c>
      <c r="O87" s="9">
        <f t="shared" si="40"/>
        <v>0.6539991162174105</v>
      </c>
      <c r="P87" s="9">
        <f t="shared" si="41"/>
        <v>0.6642670157068062</v>
      </c>
      <c r="Q87" s="10">
        <f>Q83+Q84+Q85+Q86</f>
        <v>722</v>
      </c>
      <c r="R87" s="10">
        <f>R83+R84+R85+R86</f>
        <v>838</v>
      </c>
      <c r="S87" s="6">
        <f t="shared" si="48"/>
        <v>1560</v>
      </c>
      <c r="T87" s="9">
        <f t="shared" si="42"/>
        <v>0.15553640672124083</v>
      </c>
      <c r="U87" s="9">
        <f t="shared" si="43"/>
        <v>0.18515245249668583</v>
      </c>
      <c r="V87" s="9">
        <f t="shared" si="44"/>
        <v>0.17015706806282724</v>
      </c>
    </row>
    <row r="88" spans="1:22" ht="20.25" customHeight="1">
      <c r="A88" s="2" t="s">
        <v>92</v>
      </c>
      <c r="B88" s="13">
        <f aca="true" t="shared" si="51" ref="B88:C91">E88+K88+Q88</f>
        <v>1869</v>
      </c>
      <c r="C88" s="13">
        <f t="shared" si="51"/>
        <v>1744</v>
      </c>
      <c r="D88" s="14">
        <f t="shared" si="45"/>
        <v>3613</v>
      </c>
      <c r="E88" s="15">
        <v>187</v>
      </c>
      <c r="F88" s="15">
        <v>188</v>
      </c>
      <c r="G88" s="14">
        <f t="shared" si="46"/>
        <v>375</v>
      </c>
      <c r="H88" s="16">
        <f t="shared" si="36"/>
        <v>0.10005350454788657</v>
      </c>
      <c r="I88" s="16">
        <f t="shared" si="37"/>
        <v>0.10779816513761468</v>
      </c>
      <c r="J88" s="16">
        <f t="shared" si="38"/>
        <v>0.10379186271796291</v>
      </c>
      <c r="K88" s="15">
        <v>1381</v>
      </c>
      <c r="L88" s="15">
        <v>1212</v>
      </c>
      <c r="M88" s="14">
        <f t="shared" si="47"/>
        <v>2593</v>
      </c>
      <c r="N88" s="16">
        <f t="shared" si="39"/>
        <v>0.7388978063135366</v>
      </c>
      <c r="O88" s="16">
        <f t="shared" si="40"/>
        <v>0.694954128440367</v>
      </c>
      <c r="P88" s="16">
        <f t="shared" si="41"/>
        <v>0.7176861334071408</v>
      </c>
      <c r="Q88" s="15">
        <v>301</v>
      </c>
      <c r="R88" s="15">
        <v>344</v>
      </c>
      <c r="S88" s="14">
        <f t="shared" si="48"/>
        <v>645</v>
      </c>
      <c r="T88" s="16">
        <f t="shared" si="42"/>
        <v>0.16104868913857678</v>
      </c>
      <c r="U88" s="16">
        <f t="shared" si="43"/>
        <v>0.19724770642201836</v>
      </c>
      <c r="V88" s="16">
        <f t="shared" si="44"/>
        <v>0.1785220038748962</v>
      </c>
    </row>
    <row r="89" spans="1:22" ht="20.25" customHeight="1">
      <c r="A89" s="22" t="s">
        <v>93</v>
      </c>
      <c r="B89" s="23">
        <f t="shared" si="51"/>
        <v>1131</v>
      </c>
      <c r="C89" s="23">
        <f t="shared" si="51"/>
        <v>990</v>
      </c>
      <c r="D89" s="24">
        <f t="shared" si="45"/>
        <v>2121</v>
      </c>
      <c r="E89" s="24">
        <v>148</v>
      </c>
      <c r="F89" s="24">
        <v>136</v>
      </c>
      <c r="G89" s="24">
        <f t="shared" si="46"/>
        <v>284</v>
      </c>
      <c r="H89" s="25">
        <f t="shared" si="36"/>
        <v>0.13085764809902742</v>
      </c>
      <c r="I89" s="25">
        <f t="shared" si="37"/>
        <v>0.13737373737373737</v>
      </c>
      <c r="J89" s="25">
        <f t="shared" si="38"/>
        <v>0.1338991041961339</v>
      </c>
      <c r="K89" s="24">
        <v>799</v>
      </c>
      <c r="L89" s="24">
        <v>658</v>
      </c>
      <c r="M89" s="24">
        <f t="shared" si="47"/>
        <v>1457</v>
      </c>
      <c r="N89" s="25">
        <f t="shared" si="39"/>
        <v>0.7064544650751547</v>
      </c>
      <c r="O89" s="25">
        <f t="shared" si="40"/>
        <v>0.6646464646464646</v>
      </c>
      <c r="P89" s="25">
        <f t="shared" si="41"/>
        <v>0.686940122583687</v>
      </c>
      <c r="Q89" s="24">
        <v>184</v>
      </c>
      <c r="R89" s="24">
        <v>196</v>
      </c>
      <c r="S89" s="24">
        <f t="shared" si="48"/>
        <v>380</v>
      </c>
      <c r="T89" s="25">
        <f t="shared" si="42"/>
        <v>0.16268788682581786</v>
      </c>
      <c r="U89" s="25">
        <f t="shared" si="43"/>
        <v>0.19797979797979798</v>
      </c>
      <c r="V89" s="25">
        <f t="shared" si="44"/>
        <v>0.17916077322017915</v>
      </c>
    </row>
    <row r="90" spans="1:22" ht="20.25" customHeight="1">
      <c r="A90" s="22" t="s">
        <v>94</v>
      </c>
      <c r="B90" s="23">
        <f t="shared" si="51"/>
        <v>951</v>
      </c>
      <c r="C90" s="23">
        <f t="shared" si="51"/>
        <v>988</v>
      </c>
      <c r="D90" s="24">
        <f t="shared" si="45"/>
        <v>1939</v>
      </c>
      <c r="E90" s="24">
        <v>94</v>
      </c>
      <c r="F90" s="24">
        <v>90</v>
      </c>
      <c r="G90" s="24">
        <f t="shared" si="46"/>
        <v>184</v>
      </c>
      <c r="H90" s="25">
        <f t="shared" si="36"/>
        <v>0.09884332281808622</v>
      </c>
      <c r="I90" s="25">
        <f t="shared" si="37"/>
        <v>0.09109311740890688</v>
      </c>
      <c r="J90" s="25">
        <f t="shared" si="38"/>
        <v>0.09489427539969056</v>
      </c>
      <c r="K90" s="24">
        <v>624</v>
      </c>
      <c r="L90" s="24">
        <v>667</v>
      </c>
      <c r="M90" s="24">
        <f t="shared" si="47"/>
        <v>1291</v>
      </c>
      <c r="N90" s="25">
        <f t="shared" si="39"/>
        <v>0.6561514195583596</v>
      </c>
      <c r="O90" s="25">
        <f t="shared" si="40"/>
        <v>0.6751012145748988</v>
      </c>
      <c r="P90" s="25">
        <f t="shared" si="41"/>
        <v>0.665807117070655</v>
      </c>
      <c r="Q90" s="24">
        <v>233</v>
      </c>
      <c r="R90" s="24">
        <v>231</v>
      </c>
      <c r="S90" s="24">
        <f t="shared" si="48"/>
        <v>464</v>
      </c>
      <c r="T90" s="25">
        <f t="shared" si="42"/>
        <v>0.24500525762355416</v>
      </c>
      <c r="U90" s="25">
        <f t="shared" si="43"/>
        <v>0.23380566801619435</v>
      </c>
      <c r="V90" s="25">
        <f t="shared" si="44"/>
        <v>0.23929860752965446</v>
      </c>
    </row>
    <row r="91" spans="1:22" ht="20.25" customHeight="1">
      <c r="A91" s="4" t="s">
        <v>95</v>
      </c>
      <c r="B91" s="5">
        <f t="shared" si="51"/>
        <v>225</v>
      </c>
      <c r="C91" s="5">
        <f t="shared" si="51"/>
        <v>210</v>
      </c>
      <c r="D91" s="6">
        <f t="shared" si="45"/>
        <v>435</v>
      </c>
      <c r="E91" s="6">
        <v>27</v>
      </c>
      <c r="F91" s="6">
        <v>23</v>
      </c>
      <c r="G91" s="6">
        <f t="shared" si="46"/>
        <v>50</v>
      </c>
      <c r="H91" s="7">
        <f t="shared" si="36"/>
        <v>0.12</v>
      </c>
      <c r="I91" s="7">
        <f t="shared" si="37"/>
        <v>0.10952380952380952</v>
      </c>
      <c r="J91" s="7">
        <f t="shared" si="38"/>
        <v>0.11494252873563218</v>
      </c>
      <c r="K91" s="6">
        <v>144</v>
      </c>
      <c r="L91" s="6">
        <v>143</v>
      </c>
      <c r="M91" s="6">
        <f t="shared" si="47"/>
        <v>287</v>
      </c>
      <c r="N91" s="7">
        <f t="shared" si="39"/>
        <v>0.64</v>
      </c>
      <c r="O91" s="7">
        <f t="shared" si="40"/>
        <v>0.680952380952381</v>
      </c>
      <c r="P91" s="7">
        <f t="shared" si="41"/>
        <v>0.6597701149425287</v>
      </c>
      <c r="Q91" s="6">
        <v>54</v>
      </c>
      <c r="R91" s="6">
        <v>44</v>
      </c>
      <c r="S91" s="6">
        <f t="shared" si="48"/>
        <v>98</v>
      </c>
      <c r="T91" s="7">
        <f t="shared" si="42"/>
        <v>0.24</v>
      </c>
      <c r="U91" s="7">
        <f t="shared" si="43"/>
        <v>0.20952380952380953</v>
      </c>
      <c r="V91" s="7">
        <f t="shared" si="44"/>
        <v>0.22528735632183908</v>
      </c>
    </row>
    <row r="92" spans="1:22" ht="21" customHeight="1">
      <c r="A92" s="8" t="s">
        <v>96</v>
      </c>
      <c r="B92" s="10">
        <f>B88+B89+B90+B91</f>
        <v>4176</v>
      </c>
      <c r="C92" s="10">
        <f>C88+C89+C90+C91</f>
        <v>3932</v>
      </c>
      <c r="D92" s="6">
        <f t="shared" si="45"/>
        <v>8108</v>
      </c>
      <c r="E92" s="10">
        <f>E88+E89+E90+E91</f>
        <v>456</v>
      </c>
      <c r="F92" s="10">
        <f>F88+F89+F90+F91</f>
        <v>437</v>
      </c>
      <c r="G92" s="6">
        <f t="shared" si="46"/>
        <v>893</v>
      </c>
      <c r="H92" s="9">
        <f t="shared" si="36"/>
        <v>0.10919540229885058</v>
      </c>
      <c r="I92" s="9">
        <f t="shared" si="37"/>
        <v>0.11113936927772126</v>
      </c>
      <c r="J92" s="9">
        <f t="shared" si="38"/>
        <v>0.11013813517513567</v>
      </c>
      <c r="K92" s="10">
        <f>K88+K89+K90+K91</f>
        <v>2948</v>
      </c>
      <c r="L92" s="10">
        <f>L88+L89+L90+L91</f>
        <v>2680</v>
      </c>
      <c r="M92" s="6">
        <f t="shared" si="47"/>
        <v>5628</v>
      </c>
      <c r="N92" s="9">
        <f t="shared" si="39"/>
        <v>0.7059386973180076</v>
      </c>
      <c r="O92" s="9">
        <f t="shared" si="40"/>
        <v>0.681586978636826</v>
      </c>
      <c r="P92" s="9">
        <f t="shared" si="41"/>
        <v>0.6941292550567341</v>
      </c>
      <c r="Q92" s="10">
        <f>Q88+Q89+Q90+Q91</f>
        <v>772</v>
      </c>
      <c r="R92" s="10">
        <f>R88+R89+R90+R91</f>
        <v>815</v>
      </c>
      <c r="S92" s="6">
        <f t="shared" si="48"/>
        <v>1587</v>
      </c>
      <c r="T92" s="9">
        <f t="shared" si="42"/>
        <v>0.18486590038314177</v>
      </c>
      <c r="U92" s="9">
        <f t="shared" si="43"/>
        <v>0.2072736520854527</v>
      </c>
      <c r="V92" s="9">
        <f t="shared" si="44"/>
        <v>0.19573260976813023</v>
      </c>
    </row>
    <row r="93" spans="1:22" ht="20.25" customHeight="1">
      <c r="A93" s="2" t="s">
        <v>97</v>
      </c>
      <c r="B93" s="13">
        <f aca="true" t="shared" si="52" ref="B93:B102">E93+K93+Q93</f>
        <v>652</v>
      </c>
      <c r="C93" s="13">
        <f aca="true" t="shared" si="53" ref="C93:C102">F93+L93+R93</f>
        <v>562</v>
      </c>
      <c r="D93" s="14">
        <f aca="true" t="shared" si="54" ref="D93:D103">B93+C93</f>
        <v>1214</v>
      </c>
      <c r="E93" s="15">
        <v>91</v>
      </c>
      <c r="F93" s="15">
        <v>101</v>
      </c>
      <c r="G93" s="14">
        <f aca="true" t="shared" si="55" ref="G93:G103">E93+F93</f>
        <v>192</v>
      </c>
      <c r="H93" s="16">
        <f aca="true" t="shared" si="56" ref="H93:H103">E93/B93</f>
        <v>0.13957055214723926</v>
      </c>
      <c r="I93" s="16">
        <f aca="true" t="shared" si="57" ref="I93:I103">F93/C93</f>
        <v>0.1797153024911032</v>
      </c>
      <c r="J93" s="16">
        <f aca="true" t="shared" si="58" ref="J93:J103">G93/D93</f>
        <v>0.15815485996705106</v>
      </c>
      <c r="K93" s="15">
        <v>466</v>
      </c>
      <c r="L93" s="15">
        <v>369</v>
      </c>
      <c r="M93" s="14">
        <f aca="true" t="shared" si="59" ref="M93:M103">K93+L93</f>
        <v>835</v>
      </c>
      <c r="N93" s="16">
        <f aca="true" t="shared" si="60" ref="N93:N102">K93/B93</f>
        <v>0.7147239263803681</v>
      </c>
      <c r="O93" s="16">
        <f aca="true" t="shared" si="61" ref="O93:O102">L93/C93</f>
        <v>0.6565836298932385</v>
      </c>
      <c r="P93" s="16">
        <f aca="true" t="shared" si="62" ref="P93:P102">M93/D93</f>
        <v>0.6878088962108732</v>
      </c>
      <c r="Q93" s="15">
        <v>95</v>
      </c>
      <c r="R93" s="15">
        <v>92</v>
      </c>
      <c r="S93" s="14">
        <f aca="true" t="shared" si="63" ref="S93:S102">Q93+R93</f>
        <v>187</v>
      </c>
      <c r="T93" s="16">
        <f aca="true" t="shared" si="64" ref="T93:T102">Q93/B93</f>
        <v>0.14570552147239263</v>
      </c>
      <c r="U93" s="16">
        <f aca="true" t="shared" si="65" ref="U93:U102">R93/C93</f>
        <v>0.16370106761565836</v>
      </c>
      <c r="V93" s="16">
        <f aca="true" t="shared" si="66" ref="V93:V102">S93/D93</f>
        <v>0.15403624382207579</v>
      </c>
    </row>
    <row r="94" spans="1:22" ht="20.25" customHeight="1">
      <c r="A94" s="22" t="s">
        <v>98</v>
      </c>
      <c r="B94" s="23">
        <f t="shared" si="52"/>
        <v>370</v>
      </c>
      <c r="C94" s="23">
        <f t="shared" si="53"/>
        <v>356</v>
      </c>
      <c r="D94" s="24">
        <f t="shared" si="54"/>
        <v>726</v>
      </c>
      <c r="E94" s="24">
        <v>52</v>
      </c>
      <c r="F94" s="24">
        <v>51</v>
      </c>
      <c r="G94" s="24">
        <f t="shared" si="55"/>
        <v>103</v>
      </c>
      <c r="H94" s="25">
        <f t="shared" si="56"/>
        <v>0.14054054054054055</v>
      </c>
      <c r="I94" s="25">
        <f t="shared" si="57"/>
        <v>0.14325842696629212</v>
      </c>
      <c r="J94" s="25">
        <f t="shared" si="58"/>
        <v>0.1418732782369146</v>
      </c>
      <c r="K94" s="24">
        <v>249</v>
      </c>
      <c r="L94" s="24">
        <v>230</v>
      </c>
      <c r="M94" s="24">
        <f t="shared" si="59"/>
        <v>479</v>
      </c>
      <c r="N94" s="25">
        <f t="shared" si="60"/>
        <v>0.672972972972973</v>
      </c>
      <c r="O94" s="25">
        <f t="shared" si="61"/>
        <v>0.6460674157303371</v>
      </c>
      <c r="P94" s="25">
        <f t="shared" si="62"/>
        <v>0.6597796143250688</v>
      </c>
      <c r="Q94" s="24">
        <v>69</v>
      </c>
      <c r="R94" s="24">
        <v>75</v>
      </c>
      <c r="S94" s="24">
        <f t="shared" si="63"/>
        <v>144</v>
      </c>
      <c r="T94" s="25">
        <f t="shared" si="64"/>
        <v>0.1864864864864865</v>
      </c>
      <c r="U94" s="25">
        <f t="shared" si="65"/>
        <v>0.21067415730337077</v>
      </c>
      <c r="V94" s="25">
        <f t="shared" si="66"/>
        <v>0.19834710743801653</v>
      </c>
    </row>
    <row r="95" spans="1:22" ht="20.25" customHeight="1">
      <c r="A95" s="22" t="s">
        <v>99</v>
      </c>
      <c r="B95" s="23">
        <f t="shared" si="52"/>
        <v>641</v>
      </c>
      <c r="C95" s="23">
        <f t="shared" si="53"/>
        <v>693</v>
      </c>
      <c r="D95" s="24">
        <f t="shared" si="54"/>
        <v>1334</v>
      </c>
      <c r="E95" s="24">
        <v>75</v>
      </c>
      <c r="F95" s="24">
        <v>86</v>
      </c>
      <c r="G95" s="24">
        <f t="shared" si="55"/>
        <v>161</v>
      </c>
      <c r="H95" s="25">
        <f t="shared" si="56"/>
        <v>0.11700468018720749</v>
      </c>
      <c r="I95" s="25">
        <f t="shared" si="57"/>
        <v>0.1240981240981241</v>
      </c>
      <c r="J95" s="25">
        <f t="shared" si="58"/>
        <v>0.1206896551724138</v>
      </c>
      <c r="K95" s="24">
        <v>476</v>
      </c>
      <c r="L95" s="24">
        <v>461</v>
      </c>
      <c r="M95" s="24">
        <f t="shared" si="59"/>
        <v>937</v>
      </c>
      <c r="N95" s="25">
        <f t="shared" si="60"/>
        <v>0.7425897035881436</v>
      </c>
      <c r="O95" s="25">
        <f t="shared" si="61"/>
        <v>0.6652236652236653</v>
      </c>
      <c r="P95" s="25">
        <f t="shared" si="62"/>
        <v>0.7023988005997002</v>
      </c>
      <c r="Q95" s="24">
        <v>90</v>
      </c>
      <c r="R95" s="24">
        <v>146</v>
      </c>
      <c r="S95" s="24">
        <f t="shared" si="63"/>
        <v>236</v>
      </c>
      <c r="T95" s="25">
        <f t="shared" si="64"/>
        <v>0.14040561622464898</v>
      </c>
      <c r="U95" s="25">
        <f t="shared" si="65"/>
        <v>0.2106782106782107</v>
      </c>
      <c r="V95" s="25">
        <f t="shared" si="66"/>
        <v>0.17691154422788605</v>
      </c>
    </row>
    <row r="96" spans="1:22" ht="20.25" customHeight="1">
      <c r="A96" s="22" t="s">
        <v>100</v>
      </c>
      <c r="B96" s="23">
        <f t="shared" si="52"/>
        <v>296</v>
      </c>
      <c r="C96" s="23">
        <f t="shared" si="53"/>
        <v>321</v>
      </c>
      <c r="D96" s="24">
        <f t="shared" si="54"/>
        <v>617</v>
      </c>
      <c r="E96" s="24">
        <v>39</v>
      </c>
      <c r="F96" s="24">
        <v>48</v>
      </c>
      <c r="G96" s="24">
        <f t="shared" si="55"/>
        <v>87</v>
      </c>
      <c r="H96" s="25">
        <f t="shared" si="56"/>
        <v>0.13175675675675674</v>
      </c>
      <c r="I96" s="25">
        <f t="shared" si="57"/>
        <v>0.14953271028037382</v>
      </c>
      <c r="J96" s="25">
        <f t="shared" si="58"/>
        <v>0.14100486223662884</v>
      </c>
      <c r="K96" s="24">
        <v>165</v>
      </c>
      <c r="L96" s="24">
        <v>161</v>
      </c>
      <c r="M96" s="24">
        <f t="shared" si="59"/>
        <v>326</v>
      </c>
      <c r="N96" s="25">
        <f t="shared" si="60"/>
        <v>0.5574324324324325</v>
      </c>
      <c r="O96" s="25">
        <f t="shared" si="61"/>
        <v>0.5015576323987538</v>
      </c>
      <c r="P96" s="25">
        <f t="shared" si="62"/>
        <v>0.5283630470016207</v>
      </c>
      <c r="Q96" s="24">
        <v>92</v>
      </c>
      <c r="R96" s="24">
        <v>112</v>
      </c>
      <c r="S96" s="24">
        <f t="shared" si="63"/>
        <v>204</v>
      </c>
      <c r="T96" s="25">
        <f t="shared" si="64"/>
        <v>0.3108108108108108</v>
      </c>
      <c r="U96" s="25">
        <f t="shared" si="65"/>
        <v>0.34890965732087226</v>
      </c>
      <c r="V96" s="25">
        <f t="shared" si="66"/>
        <v>0.33063209076175043</v>
      </c>
    </row>
    <row r="97" spans="1:22" ht="20.25" customHeight="1">
      <c r="A97" s="22" t="s">
        <v>101</v>
      </c>
      <c r="B97" s="23">
        <f t="shared" si="52"/>
        <v>161</v>
      </c>
      <c r="C97" s="23">
        <f t="shared" si="53"/>
        <v>149</v>
      </c>
      <c r="D97" s="24">
        <f t="shared" si="54"/>
        <v>310</v>
      </c>
      <c r="E97" s="24">
        <v>34</v>
      </c>
      <c r="F97" s="24">
        <v>21</v>
      </c>
      <c r="G97" s="24">
        <f t="shared" si="55"/>
        <v>55</v>
      </c>
      <c r="H97" s="25">
        <f t="shared" si="56"/>
        <v>0.2111801242236025</v>
      </c>
      <c r="I97" s="25">
        <f t="shared" si="57"/>
        <v>0.14093959731543623</v>
      </c>
      <c r="J97" s="25">
        <f t="shared" si="58"/>
        <v>0.1774193548387097</v>
      </c>
      <c r="K97" s="24">
        <v>93</v>
      </c>
      <c r="L97" s="24">
        <v>86</v>
      </c>
      <c r="M97" s="24">
        <f t="shared" si="59"/>
        <v>179</v>
      </c>
      <c r="N97" s="25">
        <f t="shared" si="60"/>
        <v>0.577639751552795</v>
      </c>
      <c r="O97" s="25">
        <f t="shared" si="61"/>
        <v>0.5771812080536913</v>
      </c>
      <c r="P97" s="25">
        <f t="shared" si="62"/>
        <v>0.5774193548387097</v>
      </c>
      <c r="Q97" s="24">
        <v>34</v>
      </c>
      <c r="R97" s="24">
        <v>42</v>
      </c>
      <c r="S97" s="24">
        <f t="shared" si="63"/>
        <v>76</v>
      </c>
      <c r="T97" s="25">
        <f t="shared" si="64"/>
        <v>0.2111801242236025</v>
      </c>
      <c r="U97" s="25">
        <f t="shared" si="65"/>
        <v>0.28187919463087246</v>
      </c>
      <c r="V97" s="25">
        <f t="shared" si="66"/>
        <v>0.24516129032258063</v>
      </c>
    </row>
    <row r="98" spans="1:22" ht="20.25" customHeight="1">
      <c r="A98" s="22" t="s">
        <v>102</v>
      </c>
      <c r="B98" s="23">
        <f t="shared" si="52"/>
        <v>73</v>
      </c>
      <c r="C98" s="23">
        <f t="shared" si="53"/>
        <v>62</v>
      </c>
      <c r="D98" s="24">
        <f t="shared" si="54"/>
        <v>135</v>
      </c>
      <c r="E98" s="24">
        <v>4</v>
      </c>
      <c r="F98" s="24">
        <v>6</v>
      </c>
      <c r="G98" s="24">
        <f t="shared" si="55"/>
        <v>10</v>
      </c>
      <c r="H98" s="25">
        <f t="shared" si="56"/>
        <v>0.0547945205479452</v>
      </c>
      <c r="I98" s="25">
        <f t="shared" si="57"/>
        <v>0.0967741935483871</v>
      </c>
      <c r="J98" s="25">
        <f t="shared" si="58"/>
        <v>0.07407407407407407</v>
      </c>
      <c r="K98" s="24">
        <v>51</v>
      </c>
      <c r="L98" s="24">
        <v>34</v>
      </c>
      <c r="M98" s="24">
        <f t="shared" si="59"/>
        <v>85</v>
      </c>
      <c r="N98" s="25">
        <f t="shared" si="60"/>
        <v>0.6986301369863014</v>
      </c>
      <c r="O98" s="25">
        <f t="shared" si="61"/>
        <v>0.5483870967741935</v>
      </c>
      <c r="P98" s="25">
        <f t="shared" si="62"/>
        <v>0.6296296296296297</v>
      </c>
      <c r="Q98" s="24">
        <v>18</v>
      </c>
      <c r="R98" s="24">
        <v>22</v>
      </c>
      <c r="S98" s="24">
        <f t="shared" si="63"/>
        <v>40</v>
      </c>
      <c r="T98" s="25">
        <f t="shared" si="64"/>
        <v>0.2465753424657534</v>
      </c>
      <c r="U98" s="25">
        <f t="shared" si="65"/>
        <v>0.3548387096774194</v>
      </c>
      <c r="V98" s="25">
        <f t="shared" si="66"/>
        <v>0.2962962962962963</v>
      </c>
    </row>
    <row r="99" spans="1:22" ht="20.25" customHeight="1">
      <c r="A99" s="22" t="s">
        <v>103</v>
      </c>
      <c r="B99" s="23">
        <f t="shared" si="52"/>
        <v>468</v>
      </c>
      <c r="C99" s="23">
        <f t="shared" si="53"/>
        <v>421</v>
      </c>
      <c r="D99" s="24">
        <f t="shared" si="54"/>
        <v>889</v>
      </c>
      <c r="E99" s="24">
        <v>72</v>
      </c>
      <c r="F99" s="24">
        <v>63</v>
      </c>
      <c r="G99" s="24">
        <f t="shared" si="55"/>
        <v>135</v>
      </c>
      <c r="H99" s="25">
        <f t="shared" si="56"/>
        <v>0.15384615384615385</v>
      </c>
      <c r="I99" s="25">
        <f t="shared" si="57"/>
        <v>0.1496437054631829</v>
      </c>
      <c r="J99" s="25">
        <f t="shared" si="58"/>
        <v>0.15185601799775028</v>
      </c>
      <c r="K99" s="24">
        <v>334</v>
      </c>
      <c r="L99" s="24">
        <v>302</v>
      </c>
      <c r="M99" s="24">
        <f t="shared" si="59"/>
        <v>636</v>
      </c>
      <c r="N99" s="25">
        <f t="shared" si="60"/>
        <v>0.7136752136752137</v>
      </c>
      <c r="O99" s="25">
        <f t="shared" si="61"/>
        <v>0.7173396674584323</v>
      </c>
      <c r="P99" s="25">
        <f t="shared" si="62"/>
        <v>0.7154105736782902</v>
      </c>
      <c r="Q99" s="24">
        <v>62</v>
      </c>
      <c r="R99" s="24">
        <v>56</v>
      </c>
      <c r="S99" s="24">
        <f t="shared" si="63"/>
        <v>118</v>
      </c>
      <c r="T99" s="25">
        <f t="shared" si="64"/>
        <v>0.13247863247863248</v>
      </c>
      <c r="U99" s="25">
        <f t="shared" si="65"/>
        <v>0.1330166270783848</v>
      </c>
      <c r="V99" s="25">
        <f t="shared" si="66"/>
        <v>0.1327334083239595</v>
      </c>
    </row>
    <row r="100" spans="1:22" ht="20.25" customHeight="1">
      <c r="A100" s="22" t="s">
        <v>104</v>
      </c>
      <c r="B100" s="23">
        <f t="shared" si="52"/>
        <v>179</v>
      </c>
      <c r="C100" s="23">
        <f t="shared" si="53"/>
        <v>175</v>
      </c>
      <c r="D100" s="24">
        <f t="shared" si="54"/>
        <v>354</v>
      </c>
      <c r="E100" s="24">
        <v>43</v>
      </c>
      <c r="F100" s="24">
        <v>36</v>
      </c>
      <c r="G100" s="24">
        <f t="shared" si="55"/>
        <v>79</v>
      </c>
      <c r="H100" s="25">
        <f t="shared" si="56"/>
        <v>0.24022346368715083</v>
      </c>
      <c r="I100" s="25">
        <f t="shared" si="57"/>
        <v>0.2057142857142857</v>
      </c>
      <c r="J100" s="25">
        <f t="shared" si="58"/>
        <v>0.2231638418079096</v>
      </c>
      <c r="K100" s="24">
        <v>123</v>
      </c>
      <c r="L100" s="24">
        <v>119</v>
      </c>
      <c r="M100" s="24">
        <f t="shared" si="59"/>
        <v>242</v>
      </c>
      <c r="N100" s="25">
        <f t="shared" si="60"/>
        <v>0.6871508379888268</v>
      </c>
      <c r="O100" s="25">
        <f t="shared" si="61"/>
        <v>0.68</v>
      </c>
      <c r="P100" s="25">
        <f t="shared" si="62"/>
        <v>0.6836158192090396</v>
      </c>
      <c r="Q100" s="24">
        <v>13</v>
      </c>
      <c r="R100" s="24">
        <v>20</v>
      </c>
      <c r="S100" s="24">
        <f t="shared" si="63"/>
        <v>33</v>
      </c>
      <c r="T100" s="25">
        <f t="shared" si="64"/>
        <v>0.07262569832402235</v>
      </c>
      <c r="U100" s="25">
        <f t="shared" si="65"/>
        <v>0.11428571428571428</v>
      </c>
      <c r="V100" s="25">
        <f t="shared" si="66"/>
        <v>0.09322033898305085</v>
      </c>
    </row>
    <row r="101" spans="1:22" ht="20.25" customHeight="1">
      <c r="A101" s="22" t="s">
        <v>105</v>
      </c>
      <c r="B101" s="23">
        <f t="shared" si="52"/>
        <v>1334</v>
      </c>
      <c r="C101" s="23">
        <f t="shared" si="53"/>
        <v>1396</v>
      </c>
      <c r="D101" s="24">
        <f t="shared" si="54"/>
        <v>2730</v>
      </c>
      <c r="E101" s="24">
        <v>131</v>
      </c>
      <c r="F101" s="24">
        <v>156</v>
      </c>
      <c r="G101" s="24">
        <f t="shared" si="55"/>
        <v>287</v>
      </c>
      <c r="H101" s="25">
        <f t="shared" si="56"/>
        <v>0.09820089955022489</v>
      </c>
      <c r="I101" s="25">
        <f t="shared" si="57"/>
        <v>0.11174785100286533</v>
      </c>
      <c r="J101" s="25">
        <f t="shared" si="58"/>
        <v>0.10512820512820513</v>
      </c>
      <c r="K101" s="24">
        <v>996</v>
      </c>
      <c r="L101" s="24">
        <v>995</v>
      </c>
      <c r="M101" s="24">
        <f t="shared" si="59"/>
        <v>1991</v>
      </c>
      <c r="N101" s="25">
        <f t="shared" si="60"/>
        <v>0.7466266866566716</v>
      </c>
      <c r="O101" s="25">
        <f t="shared" si="61"/>
        <v>0.7127507163323782</v>
      </c>
      <c r="P101" s="25">
        <f t="shared" si="62"/>
        <v>0.7293040293040293</v>
      </c>
      <c r="Q101" s="24">
        <v>207</v>
      </c>
      <c r="R101" s="24">
        <v>245</v>
      </c>
      <c r="S101" s="24">
        <f t="shared" si="63"/>
        <v>452</v>
      </c>
      <c r="T101" s="25">
        <f t="shared" si="64"/>
        <v>0.15517241379310345</v>
      </c>
      <c r="U101" s="25">
        <f t="shared" si="65"/>
        <v>0.17550143266475646</v>
      </c>
      <c r="V101" s="25">
        <f t="shared" si="66"/>
        <v>0.16556776556776556</v>
      </c>
    </row>
    <row r="102" spans="1:22" ht="20.25" customHeight="1">
      <c r="A102" s="4" t="s">
        <v>106</v>
      </c>
      <c r="B102" s="5">
        <f t="shared" si="52"/>
        <v>593</v>
      </c>
      <c r="C102" s="5">
        <f t="shared" si="53"/>
        <v>581</v>
      </c>
      <c r="D102" s="6">
        <f t="shared" si="54"/>
        <v>1174</v>
      </c>
      <c r="E102" s="6">
        <v>114</v>
      </c>
      <c r="F102" s="6">
        <v>96</v>
      </c>
      <c r="G102" s="6">
        <f t="shared" si="55"/>
        <v>210</v>
      </c>
      <c r="H102" s="7">
        <f t="shared" si="56"/>
        <v>0.19224283305227655</v>
      </c>
      <c r="I102" s="7">
        <f t="shared" si="57"/>
        <v>0.16523235800344235</v>
      </c>
      <c r="J102" s="7">
        <f t="shared" si="58"/>
        <v>0.1788756388415673</v>
      </c>
      <c r="K102" s="6">
        <v>395</v>
      </c>
      <c r="L102" s="6">
        <v>399</v>
      </c>
      <c r="M102" s="6">
        <f t="shared" si="59"/>
        <v>794</v>
      </c>
      <c r="N102" s="7">
        <f t="shared" si="60"/>
        <v>0.6661045531197302</v>
      </c>
      <c r="O102" s="7">
        <f t="shared" si="61"/>
        <v>0.6867469879518072</v>
      </c>
      <c r="P102" s="7">
        <f t="shared" si="62"/>
        <v>0.676320272572402</v>
      </c>
      <c r="Q102" s="6">
        <v>84</v>
      </c>
      <c r="R102" s="6">
        <v>86</v>
      </c>
      <c r="S102" s="6">
        <f t="shared" si="63"/>
        <v>170</v>
      </c>
      <c r="T102" s="7">
        <f t="shared" si="64"/>
        <v>0.14165261382799327</v>
      </c>
      <c r="U102" s="7">
        <f t="shared" si="65"/>
        <v>0.14802065404475043</v>
      </c>
      <c r="V102" s="7">
        <f t="shared" si="66"/>
        <v>0.14480408858603067</v>
      </c>
    </row>
    <row r="103" spans="1:22" ht="21" customHeight="1">
      <c r="A103" s="8" t="s">
        <v>108</v>
      </c>
      <c r="B103" s="10">
        <f>SUM(B93:B102)</f>
        <v>4767</v>
      </c>
      <c r="C103" s="10">
        <f>SUM(C93:C102)</f>
        <v>4716</v>
      </c>
      <c r="D103" s="6">
        <f t="shared" si="54"/>
        <v>9483</v>
      </c>
      <c r="E103" s="10">
        <f>SUM(E93:E102)</f>
        <v>655</v>
      </c>
      <c r="F103" s="10">
        <f>SUM(F93:F102)</f>
        <v>664</v>
      </c>
      <c r="G103" s="6">
        <f t="shared" si="55"/>
        <v>1319</v>
      </c>
      <c r="H103" s="9">
        <f t="shared" si="56"/>
        <v>0.13740297881267044</v>
      </c>
      <c r="I103" s="9">
        <f t="shared" si="57"/>
        <v>0.14079728583545378</v>
      </c>
      <c r="J103" s="9">
        <f t="shared" si="58"/>
        <v>0.13909100495623747</v>
      </c>
      <c r="K103" s="10">
        <f>SUM(K93:K102)</f>
        <v>3348</v>
      </c>
      <c r="L103" s="10">
        <f>SUM(L93:L102)</f>
        <v>3156</v>
      </c>
      <c r="M103" s="6">
        <f t="shared" si="59"/>
        <v>6504</v>
      </c>
      <c r="N103" s="9">
        <f>K103/B103</f>
        <v>0.7023285084959093</v>
      </c>
      <c r="O103" s="9">
        <f>L103/C103</f>
        <v>0.6692111959287532</v>
      </c>
      <c r="P103" s="9">
        <f>M103/D103</f>
        <v>0.6858589054096805</v>
      </c>
      <c r="Q103" s="10">
        <f>SUM(Q93:Q102)</f>
        <v>764</v>
      </c>
      <c r="R103" s="10">
        <f>SUM(R93:R102)</f>
        <v>896</v>
      </c>
      <c r="S103" s="6">
        <f>Q103+R103</f>
        <v>1660</v>
      </c>
      <c r="T103" s="9">
        <f>Q103/B103</f>
        <v>0.16026851269142017</v>
      </c>
      <c r="U103" s="9">
        <f>R103/C103</f>
        <v>0.18999151823579305</v>
      </c>
      <c r="V103" s="9">
        <f>S103/D103</f>
        <v>0.17505008963408203</v>
      </c>
    </row>
  </sheetData>
  <mergeCells count="10">
    <mergeCell ref="B2:D3"/>
    <mergeCell ref="Q3:S3"/>
    <mergeCell ref="T3:V3"/>
    <mergeCell ref="E2:J2"/>
    <mergeCell ref="K2:P2"/>
    <mergeCell ref="Q2:V2"/>
    <mergeCell ref="E3:G3"/>
    <mergeCell ref="H3:J3"/>
    <mergeCell ref="K3:M3"/>
    <mergeCell ref="N3:P3"/>
  </mergeCells>
  <printOptions/>
  <pageMargins left="0.7874015748031497" right="0.5905511811023623" top="0.7874015748031497" bottom="0.6692913385826772" header="0.9055118110236221" footer="0.3937007874015748"/>
  <pageSetup horizontalDpi="300" verticalDpi="300" orientation="landscape" paperSize="8" r:id="rId1"/>
  <headerFooter alignWithMargins="0">
    <oddHeader>&amp;R&amp;P／&amp;Nページ</oddHeader>
    <oddFooter>&amp;L※ この数値は外国人を含まない住民基本台帳人口です。</oddFooter>
  </headerFooter>
  <rowBreaks count="2" manualBreakCount="2">
    <brk id="37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2010-01-08T05:44:34Z</cp:lastPrinted>
  <dcterms:created xsi:type="dcterms:W3CDTF">2009-01-09T07:35:30Z</dcterms:created>
  <dcterms:modified xsi:type="dcterms:W3CDTF">2010-01-08T05:44:57Z</dcterms:modified>
  <cp:category/>
  <cp:version/>
  <cp:contentType/>
  <cp:contentStatus/>
</cp:coreProperties>
</file>