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<sst xmlns="http://schemas.openxmlformats.org/spreadsheetml/2006/main" count="112" uniqueCount="90">
  <si>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１５歳未満</t>
  </si>
  <si>
    <t>男</t>
  </si>
  <si>
    <t>女</t>
  </si>
  <si>
    <t>計</t>
  </si>
  <si>
    <t>人口</t>
  </si>
  <si>
    <t>大谷</t>
  </si>
  <si>
    <t>１５歳～６４歳</t>
  </si>
  <si>
    <t>６５歳以上</t>
  </si>
  <si>
    <t>海老名市総計</t>
  </si>
  <si>
    <t>総人口</t>
  </si>
  <si>
    <t>国分寺台１丁目</t>
  </si>
  <si>
    <t>国分寺台２丁目</t>
  </si>
  <si>
    <t>国分寺台３丁目</t>
  </si>
  <si>
    <t>国分寺台４丁目</t>
  </si>
  <si>
    <t>国分寺台５丁目</t>
  </si>
  <si>
    <t>国分寺台計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</si>
  <si>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</si>
  <si>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</si>
  <si>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</si>
  <si>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</si>
  <si>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</si>
  <si>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</si>
  <si>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中新田計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</si>
  <si>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</si>
  <si>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</si>
  <si>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</si>
  <si>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</si>
  <si>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</si>
  <si>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</si>
  <si>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</si>
  <si>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上郷計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</si>
  <si>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</si>
  <si>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</si>
  <si>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</si>
  <si>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</si>
  <si>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</si>
  <si>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</si>
  <si>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下今泉計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</si>
  <si>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</si>
  <si>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</si>
  <si>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</si>
  <si>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</si>
  <si>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</si>
  <si>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</si>
  <si>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</si>
  <si>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上今泉計</t>
  </si>
  <si>
    <t>柏ヶ谷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</si>
  <si>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</si>
  <si>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</si>
  <si>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</si>
  <si>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</si>
  <si>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</si>
  <si>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</si>
  <si>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東柏ケ谷計</t>
  </si>
  <si>
    <t>望地一丁目</t>
  </si>
  <si>
    <t>望地二丁目</t>
  </si>
  <si>
    <t>望地計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</si>
  <si>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</si>
  <si>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</si>
  <si>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</si>
  <si>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</si>
  <si>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</si>
  <si>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</si>
  <si>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</si>
  <si>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</si>
  <si>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</si>
  <si>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</si>
  <si>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</si>
  <si>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</si>
  <si>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</si>
  <si>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</si>
  <si>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</si>
  <si>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</si>
  <si>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</si>
  <si>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国分南計</t>
  </si>
  <si>
    <t>国分北一丁目</t>
  </si>
  <si>
    <t>国分北二丁目</t>
  </si>
  <si>
    <t>国分北三丁目</t>
  </si>
  <si>
    <t>国分北四丁目</t>
  </si>
  <si>
    <t>国分北計</t>
  </si>
  <si>
    <t>構成比</t>
  </si>
  <si>
    <t>※　この数値は外国人を含まない住民基本台帳人口です。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</si>
  <si>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</si>
  <si>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</si>
  <si>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</si>
  <si>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</si>
  <si>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</si>
  <si>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</si>
  <si>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門沢橋計</t>
  </si>
  <si>
    <t>海老名市町丁・字別人口構成比　（平成２０年１月１日現在）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</si>
</sst>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1" xfId="15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4" xfId="16" applyBorder="1" applyAlignment="1">
      <alignment vertical="center" wrapText="1"/>
    </xf>
    <xf numFmtId="38" fontId="0" fillId="0" borderId="4" xfId="16" applyBorder="1" applyAlignment="1">
      <alignment vertical="center"/>
    </xf>
    <xf numFmtId="10" fontId="0" fillId="0" borderId="4" xfId="15" applyNumberForma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6.625" style="0" customWidth="1"/>
    <col min="2" max="22" width="8.375" style="0" customWidth="1"/>
  </cols>
  <sheetData>
    <row r="1" ht="48" customHeight="1">
      <c r="E1" s="11" t="s">
        <v>89</v>
      </c>
    </row>
    <row r="2" spans="1:22" ht="31.5" customHeight="1">
      <c r="A2" s="2"/>
      <c r="B2" s="13" t="s">
        <v>9</v>
      </c>
      <c r="C2" s="14"/>
      <c r="D2" s="15"/>
      <c r="E2" s="19" t="s">
        <v>0</v>
      </c>
      <c r="F2" s="20"/>
      <c r="G2" s="20"/>
      <c r="H2" s="20"/>
      <c r="I2" s="20"/>
      <c r="J2" s="21"/>
      <c r="K2" s="19" t="s">
        <v>6</v>
      </c>
      <c r="L2" s="20"/>
      <c r="M2" s="20"/>
      <c r="N2" s="20"/>
      <c r="O2" s="20"/>
      <c r="P2" s="21"/>
      <c r="Q2" s="19" t="s">
        <v>7</v>
      </c>
      <c r="R2" s="20"/>
      <c r="S2" s="20"/>
      <c r="T2" s="20"/>
      <c r="U2" s="20"/>
      <c r="V2" s="21"/>
    </row>
    <row r="3" spans="1:22" ht="31.5" customHeight="1">
      <c r="A3" s="3"/>
      <c r="B3" s="16"/>
      <c r="C3" s="17"/>
      <c r="D3" s="18"/>
      <c r="E3" s="19" t="s">
        <v>4</v>
      </c>
      <c r="F3" s="20"/>
      <c r="G3" s="21"/>
      <c r="H3" s="19" t="s">
        <v>80</v>
      </c>
      <c r="I3" s="20"/>
      <c r="J3" s="21"/>
      <c r="K3" s="19" t="s">
        <v>4</v>
      </c>
      <c r="L3" s="20"/>
      <c r="M3" s="21"/>
      <c r="N3" s="19" t="s">
        <v>80</v>
      </c>
      <c r="O3" s="20"/>
      <c r="P3" s="21"/>
      <c r="Q3" s="19" t="s">
        <v>4</v>
      </c>
      <c r="R3" s="20"/>
      <c r="S3" s="21"/>
      <c r="T3" s="19" t="s">
        <v>80</v>
      </c>
      <c r="U3" s="20"/>
      <c r="V3" s="21"/>
    </row>
    <row r="4" spans="1:22" ht="31.5" customHeight="1">
      <c r="A4" s="4"/>
      <c r="B4" s="12" t="s">
        <v>1</v>
      </c>
      <c r="C4" s="12" t="s">
        <v>2</v>
      </c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  <c r="J4" s="12" t="s">
        <v>3</v>
      </c>
      <c r="K4" s="12" t="s">
        <v>1</v>
      </c>
      <c r="L4" s="12" t="s">
        <v>2</v>
      </c>
      <c r="M4" s="12" t="s">
        <v>3</v>
      </c>
      <c r="N4" s="12" t="s">
        <v>1</v>
      </c>
      <c r="O4" s="12" t="s">
        <v>2</v>
      </c>
      <c r="P4" s="12" t="s">
        <v>3</v>
      </c>
      <c r="Q4" s="12" t="s">
        <v>1</v>
      </c>
      <c r="R4" s="12" t="s">
        <v>2</v>
      </c>
      <c r="S4" s="12" t="s">
        <v>3</v>
      </c>
      <c r="T4" s="12" t="s">
        <v>1</v>
      </c>
      <c r="U4" s="12" t="s">
        <v>2</v>
      </c>
      <c r="V4" s="12" t="s">
        <v>3</v>
      </c>
    </row>
    <row r="5" spans="1:22" ht="39" customHeight="1">
      <c r="A5" s="4" t="s">
        <v>8</v>
      </c>
      <c r="B5" s="8">
        <f>B6+B12+B19+B20+B21+B27+B34+B42+B43+B50+B53+B54+B55+B56+B57+B58+B59+B60+B61+B68+B69+B73+B78+B83</f>
        <v>63558</v>
      </c>
      <c r="C5" s="8">
        <f>C6+C12+C19+C20+C21+C27+C34+C42+C43+C50+C53+C54+C55+C56+C57+C58+C59+C60+C61+C68+C69+C73+C78+C83</f>
        <v>61421</v>
      </c>
      <c r="D5" s="9">
        <f>B5+C5</f>
        <v>124979</v>
      </c>
      <c r="E5" s="8">
        <f>E6+E12+E19+E20+E21+E27+E34+E42+E43+E50+E53+E54+E55+E56+E57+E58+E59+E60+E61+E68+E69+E73+E78+E83</f>
        <v>9211</v>
      </c>
      <c r="F5" s="8">
        <f>F6+F12+F19+F20+F21+F27+F34+F42+F43+F50+F53+F54+F55+F56+F57+F58+F59+F60+F61+F68+F69+F73+F78+F83</f>
        <v>8839</v>
      </c>
      <c r="G5" s="9">
        <f>E5+F5</f>
        <v>18050</v>
      </c>
      <c r="H5" s="10">
        <f aca="true" t="shared" si="0" ref="H5:J6">E5/B5</f>
        <v>0.14492274772648606</v>
      </c>
      <c r="I5" s="10">
        <f t="shared" si="0"/>
        <v>0.14390843522573712</v>
      </c>
      <c r="J5" s="10">
        <f t="shared" si="0"/>
        <v>0.1444242632762304</v>
      </c>
      <c r="K5" s="8">
        <f>K6+K12+K19+K20+K21+K27+K34+K42+K43+K50+K53+K54+K55+K56+K57+K58+K59+K60+K61+K68+K69+K73+K78+K83</f>
        <v>44826</v>
      </c>
      <c r="L5" s="8">
        <f>L6+L12+L19+L20+L21+L27+L34+L42+L43+L50+L53+L54+L55+L56+L57+L58+L59+L60+L61+L68+L69+L73+L78+L83</f>
        <v>41776</v>
      </c>
      <c r="M5" s="9">
        <f>K5+L5</f>
        <v>86602</v>
      </c>
      <c r="N5" s="10">
        <f aca="true" t="shared" si="1" ref="N5:P6">K5/B5</f>
        <v>0.705277069763051</v>
      </c>
      <c r="O5" s="10">
        <f t="shared" si="1"/>
        <v>0.6801582520636265</v>
      </c>
      <c r="P5" s="10">
        <f t="shared" si="1"/>
        <v>0.6929324126453245</v>
      </c>
      <c r="Q5" s="8">
        <f>Q6+Q12+Q19+Q20+Q21+Q27+Q34+Q42+Q43+Q50+Q53+Q54+Q55+Q56+Q57+Q58+Q59+Q60+Q61+Q68+Q69+Q73+Q78+Q83</f>
        <v>9521</v>
      </c>
      <c r="R5" s="8">
        <f>R6+R12+R19+R20+R21+R27+R34+R42+R43+R50+R53+R54+R55+R56+R57+R58+R59+R60+R61+R68+R69+R73+R78+R83</f>
        <v>10806</v>
      </c>
      <c r="S5" s="9">
        <f>Q5+R5</f>
        <v>20327</v>
      </c>
      <c r="T5" s="10">
        <f aca="true" t="shared" si="2" ref="T5:V6">Q5/B5</f>
        <v>0.1498001825104629</v>
      </c>
      <c r="U5" s="10">
        <f t="shared" si="2"/>
        <v>0.17593331271063642</v>
      </c>
      <c r="V5" s="10">
        <f t="shared" si="2"/>
        <v>0.16264332407844517</v>
      </c>
    </row>
    <row r="6" spans="1:22" ht="19.5" customHeight="1">
      <c r="A6" s="1" t="s">
        <v>5</v>
      </c>
      <c r="B6" s="8">
        <f aca="true" t="shared" si="3" ref="B6:B11">E6+K6+Q6</f>
        <v>4588</v>
      </c>
      <c r="C6" s="8">
        <f aca="true" t="shared" si="4" ref="C6:C11">F6+L6+R6</f>
        <v>4402</v>
      </c>
      <c r="D6" s="9">
        <f aca="true" t="shared" si="5" ref="D6:D11">B6+C6</f>
        <v>8990</v>
      </c>
      <c r="E6" s="7">
        <v>771</v>
      </c>
      <c r="F6" s="7">
        <v>692</v>
      </c>
      <c r="G6" s="9">
        <f aca="true" t="shared" si="6" ref="G6:G69">E6+F6</f>
        <v>1463</v>
      </c>
      <c r="H6" s="5">
        <f t="shared" si="0"/>
        <v>0.16804707933740193</v>
      </c>
      <c r="I6" s="5">
        <f t="shared" si="0"/>
        <v>0.15720127214902316</v>
      </c>
      <c r="J6" s="5">
        <f t="shared" si="0"/>
        <v>0.16273637374860955</v>
      </c>
      <c r="K6" s="7">
        <v>3242</v>
      </c>
      <c r="L6" s="7">
        <v>3123</v>
      </c>
      <c r="M6" s="9">
        <f aca="true" t="shared" si="7" ref="M6:M69">K6+L6</f>
        <v>6365</v>
      </c>
      <c r="N6" s="5">
        <f t="shared" si="1"/>
        <v>0.7066259808195292</v>
      </c>
      <c r="O6" s="5">
        <f t="shared" si="1"/>
        <v>0.7094502498864153</v>
      </c>
      <c r="P6" s="5">
        <f t="shared" si="1"/>
        <v>0.7080088987764183</v>
      </c>
      <c r="Q6" s="7">
        <v>575</v>
      </c>
      <c r="R6" s="7">
        <v>587</v>
      </c>
      <c r="S6" s="9">
        <f aca="true" t="shared" si="8" ref="S6:S69">Q6+R6</f>
        <v>1162</v>
      </c>
      <c r="T6" s="5">
        <f t="shared" si="2"/>
        <v>0.12532693984306886</v>
      </c>
      <c r="U6" s="5">
        <f t="shared" si="2"/>
        <v>0.13334847796456156</v>
      </c>
      <c r="V6" s="5">
        <f t="shared" si="2"/>
        <v>0.1292547274749722</v>
      </c>
    </row>
    <row r="7" spans="1:22" ht="19.5" customHeight="1">
      <c r="A7" s="1" t="s">
        <v>10</v>
      </c>
      <c r="B7" s="8">
        <f t="shared" si="3"/>
        <v>791</v>
      </c>
      <c r="C7" s="8">
        <f t="shared" si="4"/>
        <v>881</v>
      </c>
      <c r="D7" s="9">
        <f t="shared" si="5"/>
        <v>1672</v>
      </c>
      <c r="E7" s="7">
        <v>66</v>
      </c>
      <c r="F7" s="7">
        <v>75</v>
      </c>
      <c r="G7" s="9">
        <f t="shared" si="6"/>
        <v>141</v>
      </c>
      <c r="H7" s="5">
        <f aca="true" t="shared" si="9" ref="H7:J8">E7/B7</f>
        <v>0.08343868520859671</v>
      </c>
      <c r="I7" s="5">
        <f t="shared" si="9"/>
        <v>0.0851305334846765</v>
      </c>
      <c r="J7" s="5">
        <f t="shared" si="9"/>
        <v>0.08433014354066985</v>
      </c>
      <c r="K7" s="7">
        <v>440</v>
      </c>
      <c r="L7" s="7">
        <v>490</v>
      </c>
      <c r="M7" s="9">
        <f t="shared" si="7"/>
        <v>930</v>
      </c>
      <c r="N7" s="5">
        <f aca="true" t="shared" si="10" ref="N7:P8">K7/B7</f>
        <v>0.5562579013906448</v>
      </c>
      <c r="O7" s="5">
        <f t="shared" si="10"/>
        <v>0.5561861520998865</v>
      </c>
      <c r="P7" s="5">
        <f t="shared" si="10"/>
        <v>0.55622009569378</v>
      </c>
      <c r="Q7" s="7">
        <v>285</v>
      </c>
      <c r="R7" s="7">
        <v>316</v>
      </c>
      <c r="S7" s="9">
        <f t="shared" si="8"/>
        <v>601</v>
      </c>
      <c r="T7" s="5">
        <f aca="true" t="shared" si="11" ref="T7:V8">Q7/B7</f>
        <v>0.36030341340075855</v>
      </c>
      <c r="U7" s="5">
        <f t="shared" si="11"/>
        <v>0.358683314415437</v>
      </c>
      <c r="V7" s="5">
        <f t="shared" si="11"/>
        <v>0.35944976076555024</v>
      </c>
    </row>
    <row r="8" spans="1:22" ht="19.5" customHeight="1">
      <c r="A8" s="1" t="s">
        <v>11</v>
      </c>
      <c r="B8" s="8">
        <f t="shared" si="3"/>
        <v>594</v>
      </c>
      <c r="C8" s="8">
        <f t="shared" si="4"/>
        <v>599</v>
      </c>
      <c r="D8" s="9">
        <f t="shared" si="5"/>
        <v>1193</v>
      </c>
      <c r="E8" s="7">
        <v>72</v>
      </c>
      <c r="F8" s="7">
        <v>52</v>
      </c>
      <c r="G8" s="9">
        <f t="shared" si="6"/>
        <v>124</v>
      </c>
      <c r="H8" s="5">
        <f t="shared" si="9"/>
        <v>0.12121212121212122</v>
      </c>
      <c r="I8" s="5">
        <f t="shared" si="9"/>
        <v>0.08681135225375626</v>
      </c>
      <c r="J8" s="5">
        <f t="shared" si="9"/>
        <v>0.10393964794635373</v>
      </c>
      <c r="K8" s="7">
        <v>336</v>
      </c>
      <c r="L8" s="7">
        <v>333</v>
      </c>
      <c r="M8" s="9">
        <f t="shared" si="7"/>
        <v>669</v>
      </c>
      <c r="N8" s="5">
        <f t="shared" si="10"/>
        <v>0.5656565656565656</v>
      </c>
      <c r="O8" s="5">
        <f t="shared" si="10"/>
        <v>0.5559265442404007</v>
      </c>
      <c r="P8" s="5">
        <f t="shared" si="10"/>
        <v>0.5607711651299245</v>
      </c>
      <c r="Q8" s="7">
        <v>186</v>
      </c>
      <c r="R8" s="7">
        <v>214</v>
      </c>
      <c r="S8" s="9">
        <f t="shared" si="8"/>
        <v>400</v>
      </c>
      <c r="T8" s="5">
        <f t="shared" si="11"/>
        <v>0.31313131313131315</v>
      </c>
      <c r="U8" s="5">
        <f t="shared" si="11"/>
        <v>0.3572621035058431</v>
      </c>
      <c r="V8" s="5">
        <f t="shared" si="11"/>
        <v>0.3352891869237217</v>
      </c>
    </row>
    <row r="9" spans="1:22" ht="19.5" customHeight="1">
      <c r="A9" s="1" t="s">
        <v>12</v>
      </c>
      <c r="B9" s="8">
        <f t="shared" si="3"/>
        <v>519</v>
      </c>
      <c r="C9" s="8">
        <f t="shared" si="4"/>
        <v>521</v>
      </c>
      <c r="D9" s="9">
        <f t="shared" si="5"/>
        <v>1040</v>
      </c>
      <c r="E9" s="7">
        <v>59</v>
      </c>
      <c r="F9" s="7">
        <v>42</v>
      </c>
      <c r="G9" s="9">
        <f t="shared" si="6"/>
        <v>101</v>
      </c>
      <c r="H9" s="5">
        <f aca="true" t="shared" si="12" ref="H9:J12">E9/B9</f>
        <v>0.11368015414258188</v>
      </c>
      <c r="I9" s="5">
        <f t="shared" si="12"/>
        <v>0.08061420345489444</v>
      </c>
      <c r="J9" s="5">
        <f t="shared" si="12"/>
        <v>0.09711538461538462</v>
      </c>
      <c r="K9" s="7">
        <v>298</v>
      </c>
      <c r="L9" s="7">
        <v>300</v>
      </c>
      <c r="M9" s="9">
        <f t="shared" si="7"/>
        <v>598</v>
      </c>
      <c r="N9" s="5">
        <f aca="true" t="shared" si="13" ref="N9:P12">K9/B9</f>
        <v>0.5741811175337187</v>
      </c>
      <c r="O9" s="5">
        <f t="shared" si="13"/>
        <v>0.5758157389635317</v>
      </c>
      <c r="P9" s="5">
        <f t="shared" si="13"/>
        <v>0.575</v>
      </c>
      <c r="Q9" s="7">
        <v>162</v>
      </c>
      <c r="R9" s="7">
        <v>179</v>
      </c>
      <c r="S9" s="9">
        <f t="shared" si="8"/>
        <v>341</v>
      </c>
      <c r="T9" s="5">
        <f aca="true" t="shared" si="14" ref="T9:V12">Q9/B9</f>
        <v>0.31213872832369943</v>
      </c>
      <c r="U9" s="5">
        <f t="shared" si="14"/>
        <v>0.3435700575815739</v>
      </c>
      <c r="V9" s="5">
        <f t="shared" si="14"/>
        <v>0.3278846153846154</v>
      </c>
    </row>
    <row r="10" spans="1:22" ht="19.5" customHeight="1">
      <c r="A10" s="1" t="s">
        <v>13</v>
      </c>
      <c r="B10" s="8">
        <f t="shared" si="3"/>
        <v>504</v>
      </c>
      <c r="C10" s="8">
        <f t="shared" si="4"/>
        <v>488</v>
      </c>
      <c r="D10" s="9">
        <f t="shared" si="5"/>
        <v>992</v>
      </c>
      <c r="E10" s="7">
        <v>50</v>
      </c>
      <c r="F10" s="7">
        <v>39</v>
      </c>
      <c r="G10" s="9">
        <f t="shared" si="6"/>
        <v>89</v>
      </c>
      <c r="H10" s="5">
        <f t="shared" si="12"/>
        <v>0.0992063492063492</v>
      </c>
      <c r="I10" s="5">
        <f t="shared" si="12"/>
        <v>0.07991803278688525</v>
      </c>
      <c r="J10" s="5">
        <f t="shared" si="12"/>
        <v>0.08971774193548387</v>
      </c>
      <c r="K10" s="7">
        <v>292</v>
      </c>
      <c r="L10" s="7">
        <v>298</v>
      </c>
      <c r="M10" s="9">
        <f t="shared" si="7"/>
        <v>590</v>
      </c>
      <c r="N10" s="5">
        <f t="shared" si="13"/>
        <v>0.5793650793650794</v>
      </c>
      <c r="O10" s="5">
        <f t="shared" si="13"/>
        <v>0.610655737704918</v>
      </c>
      <c r="P10" s="5">
        <f t="shared" si="13"/>
        <v>0.594758064516129</v>
      </c>
      <c r="Q10" s="7">
        <v>162</v>
      </c>
      <c r="R10" s="7">
        <v>151</v>
      </c>
      <c r="S10" s="9">
        <f t="shared" si="8"/>
        <v>313</v>
      </c>
      <c r="T10" s="5">
        <f t="shared" si="14"/>
        <v>0.32142857142857145</v>
      </c>
      <c r="U10" s="5">
        <f t="shared" si="14"/>
        <v>0.3094262295081967</v>
      </c>
      <c r="V10" s="5">
        <f t="shared" si="14"/>
        <v>0.3155241935483871</v>
      </c>
    </row>
    <row r="11" spans="1:22" ht="19.5" customHeight="1">
      <c r="A11" s="1" t="s">
        <v>14</v>
      </c>
      <c r="B11" s="8">
        <f t="shared" si="3"/>
        <v>652</v>
      </c>
      <c r="C11" s="8">
        <f t="shared" si="4"/>
        <v>679</v>
      </c>
      <c r="D11" s="9">
        <f t="shared" si="5"/>
        <v>1331</v>
      </c>
      <c r="E11" s="7">
        <v>62</v>
      </c>
      <c r="F11" s="7">
        <v>57</v>
      </c>
      <c r="G11" s="9">
        <f t="shared" si="6"/>
        <v>119</v>
      </c>
      <c r="H11" s="5">
        <f t="shared" si="12"/>
        <v>0.0950920245398773</v>
      </c>
      <c r="I11" s="5">
        <f t="shared" si="12"/>
        <v>0.08394698085419734</v>
      </c>
      <c r="J11" s="5">
        <f t="shared" si="12"/>
        <v>0.08940646130728776</v>
      </c>
      <c r="K11" s="7">
        <v>365</v>
      </c>
      <c r="L11" s="7">
        <v>379</v>
      </c>
      <c r="M11" s="9">
        <f t="shared" si="7"/>
        <v>744</v>
      </c>
      <c r="N11" s="5">
        <f t="shared" si="13"/>
        <v>0.5598159509202454</v>
      </c>
      <c r="O11" s="5">
        <f t="shared" si="13"/>
        <v>0.5581737849779087</v>
      </c>
      <c r="P11" s="5">
        <f t="shared" si="13"/>
        <v>0.5589782118707739</v>
      </c>
      <c r="Q11" s="7">
        <v>225</v>
      </c>
      <c r="R11" s="7">
        <v>243</v>
      </c>
      <c r="S11" s="9">
        <f t="shared" si="8"/>
        <v>468</v>
      </c>
      <c r="T11" s="5">
        <f t="shared" si="14"/>
        <v>0.3450920245398773</v>
      </c>
      <c r="U11" s="5">
        <f t="shared" si="14"/>
        <v>0.35787923416789397</v>
      </c>
      <c r="V11" s="5">
        <f t="shared" si="14"/>
        <v>0.3516153268219384</v>
      </c>
    </row>
    <row r="12" spans="1:22" ht="19.5" customHeight="1">
      <c r="A12" s="6" t="s">
        <v>15</v>
      </c>
      <c r="B12" s="7">
        <f>B7+B8+B9+B10+B11</f>
        <v>3060</v>
      </c>
      <c r="C12" s="7">
        <f>C7+C8+C9+C10+C11</f>
        <v>3168</v>
      </c>
      <c r="D12" s="9">
        <f aca="true" t="shared" si="15" ref="D12:D69">B12+C12</f>
        <v>6228</v>
      </c>
      <c r="E12" s="7">
        <f>E7+E8+E9+E10+E11</f>
        <v>309</v>
      </c>
      <c r="F12" s="7">
        <f>F7+F8+F9+F10+F11</f>
        <v>265</v>
      </c>
      <c r="G12" s="9">
        <f t="shared" si="6"/>
        <v>574</v>
      </c>
      <c r="H12" s="5">
        <f t="shared" si="12"/>
        <v>0.10098039215686275</v>
      </c>
      <c r="I12" s="5">
        <f t="shared" si="12"/>
        <v>0.0836489898989899</v>
      </c>
      <c r="J12" s="5">
        <f t="shared" si="12"/>
        <v>0.09216441875401413</v>
      </c>
      <c r="K12" s="7">
        <f>K7+K8+K9+K10+K11</f>
        <v>1731</v>
      </c>
      <c r="L12" s="7">
        <f>L7+L8+L9+L10+L11</f>
        <v>1800</v>
      </c>
      <c r="M12" s="9">
        <f t="shared" si="7"/>
        <v>3531</v>
      </c>
      <c r="N12" s="5">
        <f t="shared" si="13"/>
        <v>0.5656862745098039</v>
      </c>
      <c r="O12" s="5">
        <f t="shared" si="13"/>
        <v>0.5681818181818182</v>
      </c>
      <c r="P12" s="5">
        <f t="shared" si="13"/>
        <v>0.5669556840077071</v>
      </c>
      <c r="Q12" s="7">
        <f>Q7+Q8+Q9+Q10+Q11</f>
        <v>1020</v>
      </c>
      <c r="R12" s="7">
        <f>R7+R8+R9+R10+R11</f>
        <v>1103</v>
      </c>
      <c r="S12" s="9">
        <f t="shared" si="8"/>
        <v>2123</v>
      </c>
      <c r="T12" s="5">
        <f t="shared" si="14"/>
        <v>0.3333333333333333</v>
      </c>
      <c r="U12" s="5">
        <f t="shared" si="14"/>
        <v>0.34816919191919193</v>
      </c>
      <c r="V12" s="5">
        <f t="shared" si="14"/>
        <v>0.3408798972382787</v>
      </c>
    </row>
    <row r="13" spans="1:22" ht="19.5" customHeight="1">
      <c r="A13" s="1" t="s">
        <v>16</v>
      </c>
      <c r="B13" s="8">
        <f aca="true" t="shared" si="16" ref="B13:B18">E13+K13+Q13</f>
        <v>70</v>
      </c>
      <c r="C13" s="8">
        <f aca="true" t="shared" si="17" ref="C13:C18">F13+L13+R13</f>
        <v>69</v>
      </c>
      <c r="D13" s="9">
        <f t="shared" si="15"/>
        <v>139</v>
      </c>
      <c r="E13" s="7">
        <v>6</v>
      </c>
      <c r="F13" s="7">
        <v>9</v>
      </c>
      <c r="G13" s="9">
        <f t="shared" si="6"/>
        <v>15</v>
      </c>
      <c r="H13" s="5">
        <f aca="true" t="shared" si="18" ref="H13:J16">E13/B13</f>
        <v>0.08571428571428572</v>
      </c>
      <c r="I13" s="5">
        <f t="shared" si="18"/>
        <v>0.13043478260869565</v>
      </c>
      <c r="J13" s="5">
        <f t="shared" si="18"/>
        <v>0.1079136690647482</v>
      </c>
      <c r="K13" s="7">
        <v>51</v>
      </c>
      <c r="L13" s="7">
        <v>46</v>
      </c>
      <c r="M13" s="9">
        <f t="shared" si="7"/>
        <v>97</v>
      </c>
      <c r="N13" s="5">
        <f aca="true" t="shared" si="19" ref="N13:P16">K13/B13</f>
        <v>0.7285714285714285</v>
      </c>
      <c r="O13" s="5">
        <f t="shared" si="19"/>
        <v>0.6666666666666666</v>
      </c>
      <c r="P13" s="5">
        <f t="shared" si="19"/>
        <v>0.697841726618705</v>
      </c>
      <c r="Q13" s="7">
        <v>13</v>
      </c>
      <c r="R13" s="7">
        <v>14</v>
      </c>
      <c r="S13" s="9">
        <f t="shared" si="8"/>
        <v>27</v>
      </c>
      <c r="T13" s="5">
        <f aca="true" t="shared" si="20" ref="T13:V15">Q13/B13</f>
        <v>0.18571428571428572</v>
      </c>
      <c r="U13" s="5">
        <f t="shared" si="20"/>
        <v>0.2028985507246377</v>
      </c>
      <c r="V13" s="5">
        <f t="shared" si="20"/>
        <v>0.19424460431654678</v>
      </c>
    </row>
    <row r="14" spans="1:22" ht="19.5" customHeight="1">
      <c r="A14" s="1" t="s">
        <v>17</v>
      </c>
      <c r="B14" s="8">
        <f t="shared" si="16"/>
        <v>938</v>
      </c>
      <c r="C14" s="8">
        <f t="shared" si="17"/>
        <v>917</v>
      </c>
      <c r="D14" s="9">
        <f t="shared" si="15"/>
        <v>1855</v>
      </c>
      <c r="E14" s="7">
        <v>167</v>
      </c>
      <c r="F14" s="7">
        <v>164</v>
      </c>
      <c r="G14" s="9">
        <f t="shared" si="6"/>
        <v>331</v>
      </c>
      <c r="H14" s="5">
        <f t="shared" si="18"/>
        <v>0.17803837953091683</v>
      </c>
      <c r="I14" s="5">
        <f t="shared" si="18"/>
        <v>0.17884405670665213</v>
      </c>
      <c r="J14" s="5">
        <f t="shared" si="18"/>
        <v>0.1784366576819407</v>
      </c>
      <c r="K14" s="7">
        <v>639</v>
      </c>
      <c r="L14" s="7">
        <v>602</v>
      </c>
      <c r="M14" s="9">
        <f t="shared" si="7"/>
        <v>1241</v>
      </c>
      <c r="N14" s="5">
        <f t="shared" si="19"/>
        <v>0.6812366737739872</v>
      </c>
      <c r="O14" s="5">
        <f t="shared" si="19"/>
        <v>0.6564885496183206</v>
      </c>
      <c r="P14" s="5">
        <f t="shared" si="19"/>
        <v>0.6690026954177898</v>
      </c>
      <c r="Q14" s="7">
        <v>132</v>
      </c>
      <c r="R14" s="7">
        <v>151</v>
      </c>
      <c r="S14" s="9">
        <f t="shared" si="8"/>
        <v>283</v>
      </c>
      <c r="T14" s="5">
        <f t="shared" si="20"/>
        <v>0.14072494669509594</v>
      </c>
      <c r="U14" s="5">
        <f t="shared" si="20"/>
        <v>0.16466739367502725</v>
      </c>
      <c r="V14" s="5">
        <f t="shared" si="20"/>
        <v>0.15256064690026955</v>
      </c>
    </row>
    <row r="15" spans="1:22" ht="19.5" customHeight="1">
      <c r="A15" s="1" t="s">
        <v>18</v>
      </c>
      <c r="B15" s="8">
        <f t="shared" si="16"/>
        <v>1277</v>
      </c>
      <c r="C15" s="8">
        <f t="shared" si="17"/>
        <v>1099</v>
      </c>
      <c r="D15" s="9">
        <f t="shared" si="15"/>
        <v>2376</v>
      </c>
      <c r="E15" s="7">
        <v>135</v>
      </c>
      <c r="F15" s="7">
        <v>141</v>
      </c>
      <c r="G15" s="9">
        <f t="shared" si="6"/>
        <v>276</v>
      </c>
      <c r="H15" s="5">
        <f t="shared" si="18"/>
        <v>0.105716523101018</v>
      </c>
      <c r="I15" s="5">
        <f t="shared" si="18"/>
        <v>0.12829845313921748</v>
      </c>
      <c r="J15" s="5">
        <f t="shared" si="18"/>
        <v>0.11616161616161616</v>
      </c>
      <c r="K15" s="7">
        <v>954</v>
      </c>
      <c r="L15" s="7">
        <v>738</v>
      </c>
      <c r="M15" s="9">
        <f t="shared" si="7"/>
        <v>1692</v>
      </c>
      <c r="N15" s="5">
        <f t="shared" si="19"/>
        <v>0.7470634299138607</v>
      </c>
      <c r="O15" s="5">
        <f t="shared" si="19"/>
        <v>0.6715195632393085</v>
      </c>
      <c r="P15" s="5">
        <f t="shared" si="19"/>
        <v>0.7121212121212122</v>
      </c>
      <c r="Q15" s="7">
        <v>188</v>
      </c>
      <c r="R15" s="7">
        <v>220</v>
      </c>
      <c r="S15" s="9">
        <f t="shared" si="8"/>
        <v>408</v>
      </c>
      <c r="T15" s="5">
        <f t="shared" si="20"/>
        <v>0.14722004698512137</v>
      </c>
      <c r="U15" s="5">
        <f t="shared" si="20"/>
        <v>0.20018198362147407</v>
      </c>
      <c r="V15" s="5">
        <f t="shared" si="20"/>
        <v>0.1717171717171717</v>
      </c>
    </row>
    <row r="16" spans="1:22" ht="19.5" customHeight="1">
      <c r="A16" s="1" t="s">
        <v>19</v>
      </c>
      <c r="B16" s="8">
        <f t="shared" si="16"/>
        <v>1322</v>
      </c>
      <c r="C16" s="8">
        <f t="shared" si="17"/>
        <v>1232</v>
      </c>
      <c r="D16" s="9">
        <f t="shared" si="15"/>
        <v>2554</v>
      </c>
      <c r="E16" s="7">
        <v>172</v>
      </c>
      <c r="F16" s="7">
        <v>172</v>
      </c>
      <c r="G16" s="9">
        <f t="shared" si="6"/>
        <v>344</v>
      </c>
      <c r="H16" s="5">
        <f t="shared" si="18"/>
        <v>0.13010590015128592</v>
      </c>
      <c r="I16" s="5">
        <f t="shared" si="18"/>
        <v>0.1396103896103896</v>
      </c>
      <c r="J16" s="5">
        <f t="shared" si="18"/>
        <v>0.13469068128425998</v>
      </c>
      <c r="K16" s="7">
        <v>941</v>
      </c>
      <c r="L16" s="7">
        <v>837</v>
      </c>
      <c r="M16" s="9">
        <f t="shared" si="7"/>
        <v>1778</v>
      </c>
      <c r="N16" s="5">
        <f t="shared" si="19"/>
        <v>0.7118003025718608</v>
      </c>
      <c r="O16" s="5">
        <f t="shared" si="19"/>
        <v>0.6793831168831169</v>
      </c>
      <c r="P16" s="5">
        <f t="shared" si="19"/>
        <v>0.6961628817541112</v>
      </c>
      <c r="Q16" s="7">
        <v>209</v>
      </c>
      <c r="R16" s="7">
        <v>223</v>
      </c>
      <c r="S16" s="9">
        <f t="shared" si="8"/>
        <v>432</v>
      </c>
      <c r="T16" s="5">
        <f aca="true" t="shared" si="21" ref="T16:V19">Q16/B16</f>
        <v>0.15809379727685324</v>
      </c>
      <c r="U16" s="5">
        <f t="shared" si="21"/>
        <v>0.1810064935064935</v>
      </c>
      <c r="V16" s="5">
        <f t="shared" si="21"/>
        <v>0.16914643696162882</v>
      </c>
    </row>
    <row r="17" spans="1:22" ht="19.5" customHeight="1">
      <c r="A17" s="1" t="s">
        <v>20</v>
      </c>
      <c r="B17" s="8">
        <f t="shared" si="16"/>
        <v>911</v>
      </c>
      <c r="C17" s="8">
        <f t="shared" si="17"/>
        <v>695</v>
      </c>
      <c r="D17" s="9">
        <f t="shared" si="15"/>
        <v>1606</v>
      </c>
      <c r="E17" s="7">
        <v>74</v>
      </c>
      <c r="F17" s="7">
        <v>73</v>
      </c>
      <c r="G17" s="9">
        <f t="shared" si="6"/>
        <v>147</v>
      </c>
      <c r="H17" s="5">
        <f aca="true" t="shared" si="22" ref="H17:J19">E17/B17</f>
        <v>0.08122941822173436</v>
      </c>
      <c r="I17" s="5">
        <f t="shared" si="22"/>
        <v>0.10503597122302158</v>
      </c>
      <c r="J17" s="5">
        <f t="shared" si="22"/>
        <v>0.09153175591531756</v>
      </c>
      <c r="K17" s="7">
        <v>726</v>
      </c>
      <c r="L17" s="7">
        <v>498</v>
      </c>
      <c r="M17" s="9">
        <f t="shared" si="7"/>
        <v>1224</v>
      </c>
      <c r="N17" s="5">
        <f aca="true" t="shared" si="23" ref="N17:P19">K17/B17</f>
        <v>0.7969264544456641</v>
      </c>
      <c r="O17" s="5">
        <f t="shared" si="23"/>
        <v>0.7165467625899281</v>
      </c>
      <c r="P17" s="5">
        <f t="shared" si="23"/>
        <v>0.7621419676214197</v>
      </c>
      <c r="Q17" s="7">
        <v>111</v>
      </c>
      <c r="R17" s="7">
        <v>124</v>
      </c>
      <c r="S17" s="9">
        <f t="shared" si="8"/>
        <v>235</v>
      </c>
      <c r="T17" s="5">
        <f t="shared" si="21"/>
        <v>0.12184412733260154</v>
      </c>
      <c r="U17" s="5">
        <f t="shared" si="21"/>
        <v>0.17841726618705037</v>
      </c>
      <c r="V17" s="5">
        <f t="shared" si="21"/>
        <v>0.14632627646326277</v>
      </c>
    </row>
    <row r="18" spans="1:22" ht="19.5" customHeight="1">
      <c r="A18" s="1" t="s">
        <v>21</v>
      </c>
      <c r="B18" s="8">
        <f t="shared" si="16"/>
        <v>173</v>
      </c>
      <c r="C18" s="8">
        <f t="shared" si="17"/>
        <v>164</v>
      </c>
      <c r="D18" s="9">
        <f t="shared" si="15"/>
        <v>337</v>
      </c>
      <c r="E18" s="7">
        <v>37</v>
      </c>
      <c r="F18" s="7">
        <v>30</v>
      </c>
      <c r="G18" s="9">
        <f t="shared" si="6"/>
        <v>67</v>
      </c>
      <c r="H18" s="5">
        <f t="shared" si="22"/>
        <v>0.2138728323699422</v>
      </c>
      <c r="I18" s="5">
        <f t="shared" si="22"/>
        <v>0.18292682926829268</v>
      </c>
      <c r="J18" s="5">
        <f t="shared" si="22"/>
        <v>0.19881305637982197</v>
      </c>
      <c r="K18" s="7">
        <v>114</v>
      </c>
      <c r="L18" s="7">
        <v>109</v>
      </c>
      <c r="M18" s="9">
        <f t="shared" si="7"/>
        <v>223</v>
      </c>
      <c r="N18" s="5">
        <f t="shared" si="23"/>
        <v>0.6589595375722543</v>
      </c>
      <c r="O18" s="5">
        <f t="shared" si="23"/>
        <v>0.6646341463414634</v>
      </c>
      <c r="P18" s="5">
        <f t="shared" si="23"/>
        <v>0.6617210682492581</v>
      </c>
      <c r="Q18" s="7">
        <v>22</v>
      </c>
      <c r="R18" s="7">
        <v>25</v>
      </c>
      <c r="S18" s="9">
        <f t="shared" si="8"/>
        <v>47</v>
      </c>
      <c r="T18" s="5">
        <f t="shared" si="21"/>
        <v>0.12716763005780346</v>
      </c>
      <c r="U18" s="5">
        <f t="shared" si="21"/>
        <v>0.1524390243902439</v>
      </c>
      <c r="V18" s="5">
        <f t="shared" si="21"/>
        <v>0.1394658753709199</v>
      </c>
    </row>
    <row r="19" spans="1:22" ht="19.5" customHeight="1">
      <c r="A19" s="1" t="s">
        <v>22</v>
      </c>
      <c r="B19" s="7">
        <f>B13+B14+B15+B16+B17+B18</f>
        <v>4691</v>
      </c>
      <c r="C19" s="7">
        <f>C13+C14+C15+C16+C17+C18</f>
        <v>4176</v>
      </c>
      <c r="D19" s="9">
        <f t="shared" si="15"/>
        <v>8867</v>
      </c>
      <c r="E19" s="7">
        <f>E13+E14+E15+E16+E17+E18</f>
        <v>591</v>
      </c>
      <c r="F19" s="7">
        <f>F13+F14+F15+F16+F17+F18</f>
        <v>589</v>
      </c>
      <c r="G19" s="9">
        <f t="shared" si="6"/>
        <v>1180</v>
      </c>
      <c r="H19" s="5">
        <f t="shared" si="22"/>
        <v>0.12598593050522278</v>
      </c>
      <c r="I19" s="5">
        <f t="shared" si="22"/>
        <v>0.141044061302682</v>
      </c>
      <c r="J19" s="5">
        <f t="shared" si="22"/>
        <v>0.1330777038457201</v>
      </c>
      <c r="K19" s="7">
        <f>K13+K14+K15+K16+K17+K18</f>
        <v>3425</v>
      </c>
      <c r="L19" s="7">
        <f>L13+L14+L15+L16+L17+L18</f>
        <v>2830</v>
      </c>
      <c r="M19" s="9">
        <f t="shared" si="7"/>
        <v>6255</v>
      </c>
      <c r="N19" s="5">
        <f t="shared" si="23"/>
        <v>0.7301215092730761</v>
      </c>
      <c r="O19" s="5">
        <f t="shared" si="23"/>
        <v>0.6776819923371648</v>
      </c>
      <c r="P19" s="5">
        <f t="shared" si="23"/>
        <v>0.7054246080974399</v>
      </c>
      <c r="Q19" s="7">
        <f>Q13+Q14+Q15+Q16+Q17+Q18</f>
        <v>675</v>
      </c>
      <c r="R19" s="7">
        <f>R13+R14+R15+R16+R17+R18</f>
        <v>757</v>
      </c>
      <c r="S19" s="9">
        <f t="shared" si="8"/>
        <v>1432</v>
      </c>
      <c r="T19" s="5">
        <f t="shared" si="21"/>
        <v>0.14389256022170113</v>
      </c>
      <c r="U19" s="5">
        <f t="shared" si="21"/>
        <v>0.18127394636015326</v>
      </c>
      <c r="V19" s="5">
        <f t="shared" si="21"/>
        <v>0.16149768805683998</v>
      </c>
    </row>
    <row r="20" spans="1:22" ht="19.5" customHeight="1">
      <c r="A20" s="1" t="s">
        <v>23</v>
      </c>
      <c r="B20" s="8">
        <f aca="true" t="shared" si="24" ref="B20:B26">E20+K20+Q20</f>
        <v>994</v>
      </c>
      <c r="C20" s="8">
        <f aca="true" t="shared" si="25" ref="C20:C26">F20+L20+R20</f>
        <v>1074</v>
      </c>
      <c r="D20" s="9">
        <f t="shared" si="15"/>
        <v>2068</v>
      </c>
      <c r="E20" s="7">
        <v>85</v>
      </c>
      <c r="F20" s="7">
        <v>80</v>
      </c>
      <c r="G20" s="9">
        <f t="shared" si="6"/>
        <v>165</v>
      </c>
      <c r="H20" s="5">
        <f aca="true" t="shared" si="26" ref="H20:J21">E20/B20</f>
        <v>0.08551307847082495</v>
      </c>
      <c r="I20" s="5">
        <f t="shared" si="26"/>
        <v>0.074487895716946</v>
      </c>
      <c r="J20" s="5">
        <f t="shared" si="26"/>
        <v>0.0797872340425532</v>
      </c>
      <c r="K20" s="7">
        <v>653</v>
      </c>
      <c r="L20" s="7">
        <v>701</v>
      </c>
      <c r="M20" s="9">
        <f t="shared" si="7"/>
        <v>1354</v>
      </c>
      <c r="N20" s="5">
        <f aca="true" t="shared" si="27" ref="N20:P21">K20/B20</f>
        <v>0.6569416498993964</v>
      </c>
      <c r="O20" s="5">
        <f t="shared" si="27"/>
        <v>0.6527001862197392</v>
      </c>
      <c r="P20" s="5">
        <f t="shared" si="27"/>
        <v>0.6547388781431335</v>
      </c>
      <c r="Q20" s="7">
        <v>256</v>
      </c>
      <c r="R20" s="7">
        <v>293</v>
      </c>
      <c r="S20" s="9">
        <f t="shared" si="8"/>
        <v>549</v>
      </c>
      <c r="T20" s="5">
        <f aca="true" t="shared" si="28" ref="T20:V21">Q20/B20</f>
        <v>0.2575452716297787</v>
      </c>
      <c r="U20" s="5">
        <f t="shared" si="28"/>
        <v>0.27281191806331473</v>
      </c>
      <c r="V20" s="5">
        <f t="shared" si="28"/>
        <v>0.26547388781431336</v>
      </c>
    </row>
    <row r="21" spans="1:22" ht="19.5" customHeight="1">
      <c r="A21" s="1" t="s">
        <v>24</v>
      </c>
      <c r="B21" s="8">
        <f t="shared" si="24"/>
        <v>3473</v>
      </c>
      <c r="C21" s="8">
        <f t="shared" si="25"/>
        <v>3521</v>
      </c>
      <c r="D21" s="9">
        <f t="shared" si="15"/>
        <v>6994</v>
      </c>
      <c r="E21" s="7">
        <v>647</v>
      </c>
      <c r="F21" s="7">
        <v>620</v>
      </c>
      <c r="G21" s="9">
        <f t="shared" si="6"/>
        <v>1267</v>
      </c>
      <c r="H21" s="5">
        <f t="shared" si="26"/>
        <v>0.1862942700835013</v>
      </c>
      <c r="I21" s="5">
        <f t="shared" si="26"/>
        <v>0.1760863391082079</v>
      </c>
      <c r="J21" s="5">
        <f t="shared" si="26"/>
        <v>0.181155275950815</v>
      </c>
      <c r="K21" s="7">
        <v>2441</v>
      </c>
      <c r="L21" s="7">
        <v>2390</v>
      </c>
      <c r="M21" s="9">
        <f t="shared" si="7"/>
        <v>4831</v>
      </c>
      <c r="N21" s="5">
        <f t="shared" si="27"/>
        <v>0.7028505614742298</v>
      </c>
      <c r="O21" s="5">
        <f t="shared" si="27"/>
        <v>0.6787844362397046</v>
      </c>
      <c r="P21" s="5">
        <f t="shared" si="27"/>
        <v>0.6907349156419789</v>
      </c>
      <c r="Q21" s="7">
        <v>385</v>
      </c>
      <c r="R21" s="7">
        <v>511</v>
      </c>
      <c r="S21" s="9">
        <f t="shared" si="8"/>
        <v>896</v>
      </c>
      <c r="T21" s="5">
        <f t="shared" si="28"/>
        <v>0.11085516844226893</v>
      </c>
      <c r="U21" s="5">
        <f t="shared" si="28"/>
        <v>0.14512922465208747</v>
      </c>
      <c r="V21" s="5">
        <f t="shared" si="28"/>
        <v>0.12810980840720618</v>
      </c>
    </row>
    <row r="22" spans="1:22" ht="19.5" customHeight="1">
      <c r="A22" s="1" t="s">
        <v>25</v>
      </c>
      <c r="B22" s="8">
        <f t="shared" si="24"/>
        <v>339</v>
      </c>
      <c r="C22" s="8">
        <f t="shared" si="25"/>
        <v>302</v>
      </c>
      <c r="D22" s="9">
        <f t="shared" si="15"/>
        <v>641</v>
      </c>
      <c r="E22" s="7">
        <v>58</v>
      </c>
      <c r="F22" s="7">
        <v>62</v>
      </c>
      <c r="G22" s="9">
        <f t="shared" si="6"/>
        <v>120</v>
      </c>
      <c r="H22" s="5">
        <f aca="true" t="shared" si="29" ref="H22:J23">E22/B22</f>
        <v>0.1710914454277286</v>
      </c>
      <c r="I22" s="5">
        <f t="shared" si="29"/>
        <v>0.2052980132450331</v>
      </c>
      <c r="J22" s="5">
        <f t="shared" si="29"/>
        <v>0.187207488299532</v>
      </c>
      <c r="K22" s="7">
        <v>255</v>
      </c>
      <c r="L22" s="7">
        <v>205</v>
      </c>
      <c r="M22" s="9">
        <f t="shared" si="7"/>
        <v>460</v>
      </c>
      <c r="N22" s="5">
        <f aca="true" t="shared" si="30" ref="N22:P23">K22/B22</f>
        <v>0.7522123893805309</v>
      </c>
      <c r="O22" s="5">
        <f t="shared" si="30"/>
        <v>0.6788079470198676</v>
      </c>
      <c r="P22" s="5">
        <f t="shared" si="30"/>
        <v>0.717628705148206</v>
      </c>
      <c r="Q22" s="7">
        <v>26</v>
      </c>
      <c r="R22" s="7">
        <v>35</v>
      </c>
      <c r="S22" s="9">
        <f t="shared" si="8"/>
        <v>61</v>
      </c>
      <c r="T22" s="5">
        <f aca="true" t="shared" si="31" ref="T22:V23">Q22/B22</f>
        <v>0.07669616519174041</v>
      </c>
      <c r="U22" s="5">
        <f t="shared" si="31"/>
        <v>0.11589403973509933</v>
      </c>
      <c r="V22" s="5">
        <f t="shared" si="31"/>
        <v>0.09516380655226209</v>
      </c>
    </row>
    <row r="23" spans="1:22" ht="19.5" customHeight="1">
      <c r="A23" s="1" t="s">
        <v>26</v>
      </c>
      <c r="B23" s="8">
        <f t="shared" si="24"/>
        <v>790</v>
      </c>
      <c r="C23" s="8">
        <f t="shared" si="25"/>
        <v>709</v>
      </c>
      <c r="D23" s="9">
        <f t="shared" si="15"/>
        <v>1499</v>
      </c>
      <c r="E23" s="7">
        <v>107</v>
      </c>
      <c r="F23" s="7">
        <v>90</v>
      </c>
      <c r="G23" s="9">
        <f t="shared" si="6"/>
        <v>197</v>
      </c>
      <c r="H23" s="5">
        <f t="shared" si="29"/>
        <v>0.13544303797468354</v>
      </c>
      <c r="I23" s="5">
        <f t="shared" si="29"/>
        <v>0.12693935119887165</v>
      </c>
      <c r="J23" s="5">
        <f t="shared" si="29"/>
        <v>0.1314209472981988</v>
      </c>
      <c r="K23" s="7">
        <v>572</v>
      </c>
      <c r="L23" s="7">
        <v>472</v>
      </c>
      <c r="M23" s="9">
        <f t="shared" si="7"/>
        <v>1044</v>
      </c>
      <c r="N23" s="5">
        <f t="shared" si="30"/>
        <v>0.7240506329113924</v>
      </c>
      <c r="O23" s="5">
        <f t="shared" si="30"/>
        <v>0.6657263751763046</v>
      </c>
      <c r="P23" s="5">
        <f t="shared" si="30"/>
        <v>0.6964643095396932</v>
      </c>
      <c r="Q23" s="7">
        <v>111</v>
      </c>
      <c r="R23" s="7">
        <v>147</v>
      </c>
      <c r="S23" s="9">
        <f t="shared" si="8"/>
        <v>258</v>
      </c>
      <c r="T23" s="5">
        <f t="shared" si="31"/>
        <v>0.14050632911392405</v>
      </c>
      <c r="U23" s="5">
        <f t="shared" si="31"/>
        <v>0.2073342736248237</v>
      </c>
      <c r="V23" s="5">
        <f t="shared" si="31"/>
        <v>0.17211474316210806</v>
      </c>
    </row>
    <row r="24" spans="1:22" ht="19.5" customHeight="1">
      <c r="A24" s="1" t="s">
        <v>27</v>
      </c>
      <c r="B24" s="8">
        <f t="shared" si="24"/>
        <v>0</v>
      </c>
      <c r="C24" s="8">
        <f t="shared" si="25"/>
        <v>0</v>
      </c>
      <c r="D24" s="9">
        <f t="shared" si="15"/>
        <v>0</v>
      </c>
      <c r="E24" s="7">
        <v>0</v>
      </c>
      <c r="F24" s="7">
        <v>0</v>
      </c>
      <c r="G24" s="9">
        <f t="shared" si="6"/>
        <v>0</v>
      </c>
      <c r="H24" s="1">
        <v>0</v>
      </c>
      <c r="I24" s="1">
        <v>0</v>
      </c>
      <c r="J24" s="1">
        <v>0</v>
      </c>
      <c r="K24" s="7">
        <v>0</v>
      </c>
      <c r="L24" s="7">
        <v>0</v>
      </c>
      <c r="M24" s="9">
        <f t="shared" si="7"/>
        <v>0</v>
      </c>
      <c r="N24" s="1">
        <v>0</v>
      </c>
      <c r="O24" s="1">
        <v>0</v>
      </c>
      <c r="P24" s="1">
        <v>0</v>
      </c>
      <c r="Q24" s="7">
        <v>0</v>
      </c>
      <c r="R24" s="7">
        <v>0</v>
      </c>
      <c r="S24" s="9">
        <f t="shared" si="8"/>
        <v>0</v>
      </c>
      <c r="T24" s="1">
        <v>0</v>
      </c>
      <c r="U24" s="1">
        <v>0</v>
      </c>
      <c r="V24" s="1">
        <v>0</v>
      </c>
    </row>
    <row r="25" spans="1:22" ht="19.5" customHeight="1">
      <c r="A25" s="1" t="s">
        <v>28</v>
      </c>
      <c r="B25" s="8">
        <f t="shared" si="24"/>
        <v>584</v>
      </c>
      <c r="C25" s="8">
        <f t="shared" si="25"/>
        <v>548</v>
      </c>
      <c r="D25" s="9">
        <f t="shared" si="15"/>
        <v>1132</v>
      </c>
      <c r="E25" s="7">
        <v>68</v>
      </c>
      <c r="F25" s="7">
        <v>58</v>
      </c>
      <c r="G25" s="9">
        <f t="shared" si="6"/>
        <v>126</v>
      </c>
      <c r="H25" s="5">
        <f aca="true" t="shared" si="32" ref="H25:H34">E25/B25</f>
        <v>0.11643835616438356</v>
      </c>
      <c r="I25" s="5">
        <f aca="true" t="shared" si="33" ref="I25:I34">F25/C25</f>
        <v>0.10583941605839416</v>
      </c>
      <c r="J25" s="5">
        <f aca="true" t="shared" si="34" ref="J25:J34">G25/D25</f>
        <v>0.11130742049469965</v>
      </c>
      <c r="K25" s="7">
        <v>440</v>
      </c>
      <c r="L25" s="7">
        <v>412</v>
      </c>
      <c r="M25" s="9">
        <f t="shared" si="7"/>
        <v>852</v>
      </c>
      <c r="N25" s="5">
        <f aca="true" t="shared" si="35" ref="N25:N34">K25/B25</f>
        <v>0.7534246575342466</v>
      </c>
      <c r="O25" s="5">
        <f aca="true" t="shared" si="36" ref="O25:O34">L25/C25</f>
        <v>0.7518248175182481</v>
      </c>
      <c r="P25" s="5">
        <f aca="true" t="shared" si="37" ref="P25:P34">M25/D25</f>
        <v>0.7526501766784452</v>
      </c>
      <c r="Q25" s="7">
        <v>76</v>
      </c>
      <c r="R25" s="7">
        <v>78</v>
      </c>
      <c r="S25" s="9">
        <f t="shared" si="8"/>
        <v>154</v>
      </c>
      <c r="T25" s="5">
        <f aca="true" t="shared" si="38" ref="T25:T34">Q25/B25</f>
        <v>0.13013698630136986</v>
      </c>
      <c r="U25" s="5">
        <f aca="true" t="shared" si="39" ref="U25:U34">R25/C25</f>
        <v>0.14233576642335766</v>
      </c>
      <c r="V25" s="5">
        <f aca="true" t="shared" si="40" ref="V25:V34">S25/D25</f>
        <v>0.13604240282685512</v>
      </c>
    </row>
    <row r="26" spans="1:22" ht="19.5" customHeight="1">
      <c r="A26" s="1" t="s">
        <v>29</v>
      </c>
      <c r="B26" s="8">
        <f t="shared" si="24"/>
        <v>41</v>
      </c>
      <c r="C26" s="8">
        <f t="shared" si="25"/>
        <v>16</v>
      </c>
      <c r="D26" s="9">
        <f t="shared" si="15"/>
        <v>57</v>
      </c>
      <c r="E26" s="7">
        <v>1</v>
      </c>
      <c r="F26" s="7">
        <v>1</v>
      </c>
      <c r="G26" s="9">
        <f t="shared" si="6"/>
        <v>2</v>
      </c>
      <c r="H26" s="5">
        <f t="shared" si="32"/>
        <v>0.024390243902439025</v>
      </c>
      <c r="I26" s="5">
        <f t="shared" si="33"/>
        <v>0.0625</v>
      </c>
      <c r="J26" s="5">
        <f t="shared" si="34"/>
        <v>0.03508771929824561</v>
      </c>
      <c r="K26" s="7">
        <v>33</v>
      </c>
      <c r="L26" s="7">
        <v>9</v>
      </c>
      <c r="M26" s="9">
        <f t="shared" si="7"/>
        <v>42</v>
      </c>
      <c r="N26" s="5">
        <f t="shared" si="35"/>
        <v>0.8048780487804879</v>
      </c>
      <c r="O26" s="5">
        <f t="shared" si="36"/>
        <v>0.5625</v>
      </c>
      <c r="P26" s="5">
        <f t="shared" si="37"/>
        <v>0.7368421052631579</v>
      </c>
      <c r="Q26" s="7">
        <v>7</v>
      </c>
      <c r="R26" s="7">
        <v>6</v>
      </c>
      <c r="S26" s="9">
        <f t="shared" si="8"/>
        <v>13</v>
      </c>
      <c r="T26" s="5">
        <f t="shared" si="38"/>
        <v>0.17073170731707318</v>
      </c>
      <c r="U26" s="5">
        <f t="shared" si="39"/>
        <v>0.375</v>
      </c>
      <c r="V26" s="5">
        <f t="shared" si="40"/>
        <v>0.22807017543859648</v>
      </c>
    </row>
    <row r="27" spans="1:22" ht="19.5" customHeight="1">
      <c r="A27" s="1" t="s">
        <v>30</v>
      </c>
      <c r="B27" s="7">
        <f>B22+B23+B24+B25+B26</f>
        <v>1754</v>
      </c>
      <c r="C27" s="7">
        <f>C22+C23+C24+C25+C26</f>
        <v>1575</v>
      </c>
      <c r="D27" s="9">
        <f t="shared" si="15"/>
        <v>3329</v>
      </c>
      <c r="E27" s="7">
        <f>E22+E23+E24+E25+E26</f>
        <v>234</v>
      </c>
      <c r="F27" s="7">
        <f>F22+F23+F24+F25+F26</f>
        <v>211</v>
      </c>
      <c r="G27" s="9">
        <f t="shared" si="6"/>
        <v>445</v>
      </c>
      <c r="H27" s="5">
        <f t="shared" si="32"/>
        <v>0.13340935005701254</v>
      </c>
      <c r="I27" s="5">
        <f t="shared" si="33"/>
        <v>0.13396825396825396</v>
      </c>
      <c r="J27" s="5">
        <f t="shared" si="34"/>
        <v>0.1336737759086813</v>
      </c>
      <c r="K27" s="7">
        <f>K22+K23+K24+K25+K26</f>
        <v>1300</v>
      </c>
      <c r="L27" s="7">
        <f>L22+L23+L24+L25+L26</f>
        <v>1098</v>
      </c>
      <c r="M27" s="9">
        <f t="shared" si="7"/>
        <v>2398</v>
      </c>
      <c r="N27" s="5">
        <f t="shared" si="35"/>
        <v>0.7411630558722919</v>
      </c>
      <c r="O27" s="5">
        <f t="shared" si="36"/>
        <v>0.6971428571428572</v>
      </c>
      <c r="P27" s="5">
        <f t="shared" si="37"/>
        <v>0.7203364373685791</v>
      </c>
      <c r="Q27" s="7">
        <f>Q22+Q23+Q24+Q25+Q26</f>
        <v>220</v>
      </c>
      <c r="R27" s="7">
        <f>R22+R23+R24+R25+R26</f>
        <v>266</v>
      </c>
      <c r="S27" s="9">
        <f t="shared" si="8"/>
        <v>486</v>
      </c>
      <c r="T27" s="5">
        <f t="shared" si="38"/>
        <v>0.12542759407069556</v>
      </c>
      <c r="U27" s="5">
        <f t="shared" si="39"/>
        <v>0.1688888888888889</v>
      </c>
      <c r="V27" s="5">
        <f t="shared" si="40"/>
        <v>0.14598978672273957</v>
      </c>
    </row>
    <row r="28" spans="1:22" ht="19.5" customHeight="1">
      <c r="A28" s="1" t="s">
        <v>31</v>
      </c>
      <c r="B28" s="8">
        <f aca="true" t="shared" si="41" ref="B28:B33">E28+K28+Q28</f>
        <v>35</v>
      </c>
      <c r="C28" s="8">
        <f aca="true" t="shared" si="42" ref="C28:C33">F28+L28+R28</f>
        <v>30</v>
      </c>
      <c r="D28" s="9">
        <f t="shared" si="15"/>
        <v>65</v>
      </c>
      <c r="E28" s="7">
        <v>2</v>
      </c>
      <c r="F28" s="7">
        <v>1</v>
      </c>
      <c r="G28" s="9">
        <f t="shared" si="6"/>
        <v>3</v>
      </c>
      <c r="H28" s="5">
        <f t="shared" si="32"/>
        <v>0.05714285714285714</v>
      </c>
      <c r="I28" s="5">
        <f t="shared" si="33"/>
        <v>0.03333333333333333</v>
      </c>
      <c r="J28" s="5">
        <f t="shared" si="34"/>
        <v>0.046153846153846156</v>
      </c>
      <c r="K28" s="7">
        <v>30</v>
      </c>
      <c r="L28" s="7">
        <v>25</v>
      </c>
      <c r="M28" s="9">
        <f t="shared" si="7"/>
        <v>55</v>
      </c>
      <c r="N28" s="5">
        <f t="shared" si="35"/>
        <v>0.8571428571428571</v>
      </c>
      <c r="O28" s="5">
        <f t="shared" si="36"/>
        <v>0.8333333333333334</v>
      </c>
      <c r="P28" s="5">
        <f t="shared" si="37"/>
        <v>0.8461538461538461</v>
      </c>
      <c r="Q28" s="7">
        <v>3</v>
      </c>
      <c r="R28" s="7">
        <v>4</v>
      </c>
      <c r="S28" s="9">
        <f t="shared" si="8"/>
        <v>7</v>
      </c>
      <c r="T28" s="5">
        <f t="shared" si="38"/>
        <v>0.08571428571428572</v>
      </c>
      <c r="U28" s="5">
        <f t="shared" si="39"/>
        <v>0.13333333333333333</v>
      </c>
      <c r="V28" s="5">
        <f t="shared" si="40"/>
        <v>0.1076923076923077</v>
      </c>
    </row>
    <row r="29" spans="1:22" ht="19.5" customHeight="1">
      <c r="A29" s="1" t="s">
        <v>32</v>
      </c>
      <c r="B29" s="8">
        <f t="shared" si="41"/>
        <v>780</v>
      </c>
      <c r="C29" s="8">
        <f t="shared" si="42"/>
        <v>756</v>
      </c>
      <c r="D29" s="9">
        <f t="shared" si="15"/>
        <v>1536</v>
      </c>
      <c r="E29" s="7">
        <v>178</v>
      </c>
      <c r="F29" s="7">
        <v>189</v>
      </c>
      <c r="G29" s="9">
        <f t="shared" si="6"/>
        <v>367</v>
      </c>
      <c r="H29" s="5">
        <f t="shared" si="32"/>
        <v>0.2282051282051282</v>
      </c>
      <c r="I29" s="5">
        <f t="shared" si="33"/>
        <v>0.25</v>
      </c>
      <c r="J29" s="5">
        <f t="shared" si="34"/>
        <v>0.23893229166666666</v>
      </c>
      <c r="K29" s="7">
        <v>557</v>
      </c>
      <c r="L29" s="7">
        <v>507</v>
      </c>
      <c r="M29" s="9">
        <f t="shared" si="7"/>
        <v>1064</v>
      </c>
      <c r="N29" s="5">
        <f t="shared" si="35"/>
        <v>0.7141025641025641</v>
      </c>
      <c r="O29" s="5">
        <f t="shared" si="36"/>
        <v>0.6706349206349206</v>
      </c>
      <c r="P29" s="5">
        <f t="shared" si="37"/>
        <v>0.6927083333333334</v>
      </c>
      <c r="Q29" s="7">
        <v>45</v>
      </c>
      <c r="R29" s="7">
        <v>60</v>
      </c>
      <c r="S29" s="9">
        <f t="shared" si="8"/>
        <v>105</v>
      </c>
      <c r="T29" s="5">
        <f t="shared" si="38"/>
        <v>0.057692307692307696</v>
      </c>
      <c r="U29" s="5">
        <f t="shared" si="39"/>
        <v>0.07936507936507936</v>
      </c>
      <c r="V29" s="5">
        <f t="shared" si="40"/>
        <v>0.068359375</v>
      </c>
    </row>
    <row r="30" spans="1:22" ht="19.5" customHeight="1">
      <c r="A30" s="1" t="s">
        <v>33</v>
      </c>
      <c r="B30" s="8">
        <f t="shared" si="41"/>
        <v>376</v>
      </c>
      <c r="C30" s="8">
        <f t="shared" si="42"/>
        <v>381</v>
      </c>
      <c r="D30" s="9">
        <f t="shared" si="15"/>
        <v>757</v>
      </c>
      <c r="E30" s="7">
        <v>33</v>
      </c>
      <c r="F30" s="7">
        <v>33</v>
      </c>
      <c r="G30" s="9">
        <f t="shared" si="6"/>
        <v>66</v>
      </c>
      <c r="H30" s="5">
        <f t="shared" si="32"/>
        <v>0.08776595744680851</v>
      </c>
      <c r="I30" s="5">
        <f t="shared" si="33"/>
        <v>0.08661417322834646</v>
      </c>
      <c r="J30" s="5">
        <f t="shared" si="34"/>
        <v>0.08718626155878467</v>
      </c>
      <c r="K30" s="7">
        <v>298</v>
      </c>
      <c r="L30" s="7">
        <v>294</v>
      </c>
      <c r="M30" s="9">
        <f t="shared" si="7"/>
        <v>592</v>
      </c>
      <c r="N30" s="5">
        <f t="shared" si="35"/>
        <v>0.7925531914893617</v>
      </c>
      <c r="O30" s="5">
        <f t="shared" si="36"/>
        <v>0.7716535433070866</v>
      </c>
      <c r="P30" s="5">
        <f t="shared" si="37"/>
        <v>0.7820343461030383</v>
      </c>
      <c r="Q30" s="7">
        <v>45</v>
      </c>
      <c r="R30" s="7">
        <v>54</v>
      </c>
      <c r="S30" s="9">
        <f t="shared" si="8"/>
        <v>99</v>
      </c>
      <c r="T30" s="5">
        <f t="shared" si="38"/>
        <v>0.1196808510638298</v>
      </c>
      <c r="U30" s="5">
        <f t="shared" si="39"/>
        <v>0.14173228346456693</v>
      </c>
      <c r="V30" s="5">
        <f t="shared" si="40"/>
        <v>0.130779392338177</v>
      </c>
    </row>
    <row r="31" spans="1:22" ht="19.5" customHeight="1">
      <c r="A31" s="1" t="s">
        <v>34</v>
      </c>
      <c r="B31" s="8">
        <f t="shared" si="41"/>
        <v>112</v>
      </c>
      <c r="C31" s="8">
        <f t="shared" si="42"/>
        <v>114</v>
      </c>
      <c r="D31" s="9">
        <f t="shared" si="15"/>
        <v>226</v>
      </c>
      <c r="E31" s="7">
        <v>18</v>
      </c>
      <c r="F31" s="7">
        <v>22</v>
      </c>
      <c r="G31" s="9">
        <f t="shared" si="6"/>
        <v>40</v>
      </c>
      <c r="H31" s="5">
        <f t="shared" si="32"/>
        <v>0.16071428571428573</v>
      </c>
      <c r="I31" s="5">
        <f t="shared" si="33"/>
        <v>0.19298245614035087</v>
      </c>
      <c r="J31" s="5">
        <f t="shared" si="34"/>
        <v>0.17699115044247787</v>
      </c>
      <c r="K31" s="7">
        <v>74</v>
      </c>
      <c r="L31" s="7">
        <v>66</v>
      </c>
      <c r="M31" s="9">
        <f t="shared" si="7"/>
        <v>140</v>
      </c>
      <c r="N31" s="5">
        <f t="shared" si="35"/>
        <v>0.6607142857142857</v>
      </c>
      <c r="O31" s="5">
        <f t="shared" si="36"/>
        <v>0.5789473684210527</v>
      </c>
      <c r="P31" s="5">
        <f t="shared" si="37"/>
        <v>0.6194690265486725</v>
      </c>
      <c r="Q31" s="7">
        <v>20</v>
      </c>
      <c r="R31" s="7">
        <v>26</v>
      </c>
      <c r="S31" s="9">
        <f t="shared" si="8"/>
        <v>46</v>
      </c>
      <c r="T31" s="5">
        <f t="shared" si="38"/>
        <v>0.17857142857142858</v>
      </c>
      <c r="U31" s="5">
        <f t="shared" si="39"/>
        <v>0.22807017543859648</v>
      </c>
      <c r="V31" s="5">
        <f t="shared" si="40"/>
        <v>0.20353982300884957</v>
      </c>
    </row>
    <row r="32" spans="1:22" ht="19.5" customHeight="1">
      <c r="A32" s="1" t="s">
        <v>35</v>
      </c>
      <c r="B32" s="8">
        <f t="shared" si="41"/>
        <v>153</v>
      </c>
      <c r="C32" s="8">
        <f t="shared" si="42"/>
        <v>141</v>
      </c>
      <c r="D32" s="9">
        <f t="shared" si="15"/>
        <v>294</v>
      </c>
      <c r="E32" s="7">
        <v>15</v>
      </c>
      <c r="F32" s="7">
        <v>17</v>
      </c>
      <c r="G32" s="9">
        <f t="shared" si="6"/>
        <v>32</v>
      </c>
      <c r="H32" s="5">
        <f t="shared" si="32"/>
        <v>0.09803921568627451</v>
      </c>
      <c r="I32" s="5">
        <f t="shared" si="33"/>
        <v>0.12056737588652482</v>
      </c>
      <c r="J32" s="5">
        <f t="shared" si="34"/>
        <v>0.10884353741496598</v>
      </c>
      <c r="K32" s="7">
        <v>114</v>
      </c>
      <c r="L32" s="7">
        <v>95</v>
      </c>
      <c r="M32" s="9">
        <f t="shared" si="7"/>
        <v>209</v>
      </c>
      <c r="N32" s="5">
        <f t="shared" si="35"/>
        <v>0.7450980392156863</v>
      </c>
      <c r="O32" s="5">
        <f t="shared" si="36"/>
        <v>0.6737588652482269</v>
      </c>
      <c r="P32" s="5">
        <f t="shared" si="37"/>
        <v>0.7108843537414966</v>
      </c>
      <c r="Q32" s="7">
        <v>24</v>
      </c>
      <c r="R32" s="7">
        <v>29</v>
      </c>
      <c r="S32" s="9">
        <f t="shared" si="8"/>
        <v>53</v>
      </c>
      <c r="T32" s="5">
        <f t="shared" si="38"/>
        <v>0.1568627450980392</v>
      </c>
      <c r="U32" s="5">
        <f t="shared" si="39"/>
        <v>0.20567375886524822</v>
      </c>
      <c r="V32" s="5">
        <f t="shared" si="40"/>
        <v>0.18027210884353742</v>
      </c>
    </row>
    <row r="33" spans="1:22" ht="19.5" customHeight="1">
      <c r="A33" s="1" t="s">
        <v>36</v>
      </c>
      <c r="B33" s="8">
        <f t="shared" si="41"/>
        <v>164</v>
      </c>
      <c r="C33" s="8">
        <f t="shared" si="42"/>
        <v>141</v>
      </c>
      <c r="D33" s="9">
        <f t="shared" si="15"/>
        <v>305</v>
      </c>
      <c r="E33" s="7">
        <v>26</v>
      </c>
      <c r="F33" s="7">
        <v>26</v>
      </c>
      <c r="G33" s="9">
        <f t="shared" si="6"/>
        <v>52</v>
      </c>
      <c r="H33" s="5">
        <f t="shared" si="32"/>
        <v>0.15853658536585366</v>
      </c>
      <c r="I33" s="5">
        <f t="shared" si="33"/>
        <v>0.18439716312056736</v>
      </c>
      <c r="J33" s="5">
        <f t="shared" si="34"/>
        <v>0.17049180327868851</v>
      </c>
      <c r="K33" s="7">
        <v>120</v>
      </c>
      <c r="L33" s="7">
        <v>92</v>
      </c>
      <c r="M33" s="9">
        <f t="shared" si="7"/>
        <v>212</v>
      </c>
      <c r="N33" s="5">
        <f t="shared" si="35"/>
        <v>0.7317073170731707</v>
      </c>
      <c r="O33" s="5">
        <f t="shared" si="36"/>
        <v>0.6524822695035462</v>
      </c>
      <c r="P33" s="5">
        <f t="shared" si="37"/>
        <v>0.6950819672131148</v>
      </c>
      <c r="Q33" s="7">
        <v>18</v>
      </c>
      <c r="R33" s="7">
        <v>23</v>
      </c>
      <c r="S33" s="9">
        <f t="shared" si="8"/>
        <v>41</v>
      </c>
      <c r="T33" s="5">
        <f t="shared" si="38"/>
        <v>0.10975609756097561</v>
      </c>
      <c r="U33" s="5">
        <f t="shared" si="39"/>
        <v>0.16312056737588654</v>
      </c>
      <c r="V33" s="5">
        <f t="shared" si="40"/>
        <v>0.13442622950819672</v>
      </c>
    </row>
    <row r="34" spans="1:22" ht="19.5" customHeight="1">
      <c r="A34" s="1" t="s">
        <v>37</v>
      </c>
      <c r="B34" s="7">
        <f>B28+B29+B30+B31+B32+B33</f>
        <v>1620</v>
      </c>
      <c r="C34" s="7">
        <f>C28+C29+C30+C31+C32+C33</f>
        <v>1563</v>
      </c>
      <c r="D34" s="9">
        <f t="shared" si="15"/>
        <v>3183</v>
      </c>
      <c r="E34" s="7">
        <f>E28+E29+E30+E31+E32+E33</f>
        <v>272</v>
      </c>
      <c r="F34" s="7">
        <f>F28+F29+F30+F31+F32+F33</f>
        <v>288</v>
      </c>
      <c r="G34" s="9">
        <f t="shared" si="6"/>
        <v>560</v>
      </c>
      <c r="H34" s="5">
        <f t="shared" si="32"/>
        <v>0.16790123456790124</v>
      </c>
      <c r="I34" s="5">
        <f t="shared" si="33"/>
        <v>0.18426103646833014</v>
      </c>
      <c r="J34" s="5">
        <f t="shared" si="34"/>
        <v>0.17593465284322965</v>
      </c>
      <c r="K34" s="7">
        <f>K28+K29+K30+K31+K32+K33</f>
        <v>1193</v>
      </c>
      <c r="L34" s="7">
        <f>L28+L29+L30+L31+L32+L33</f>
        <v>1079</v>
      </c>
      <c r="M34" s="9">
        <f t="shared" si="7"/>
        <v>2272</v>
      </c>
      <c r="N34" s="5">
        <f t="shared" si="35"/>
        <v>0.7364197530864197</v>
      </c>
      <c r="O34" s="5">
        <f t="shared" si="36"/>
        <v>0.6903390914907229</v>
      </c>
      <c r="P34" s="5">
        <f t="shared" si="37"/>
        <v>0.7137920201068174</v>
      </c>
      <c r="Q34" s="7">
        <f>Q28+Q29+Q30+Q31+Q32+Q33</f>
        <v>155</v>
      </c>
      <c r="R34" s="7">
        <f>R28+R29+R30+R31+R32+R33</f>
        <v>196</v>
      </c>
      <c r="S34" s="9">
        <f t="shared" si="8"/>
        <v>351</v>
      </c>
      <c r="T34" s="5">
        <f t="shared" si="38"/>
        <v>0.09567901234567901</v>
      </c>
      <c r="U34" s="5">
        <f t="shared" si="39"/>
        <v>0.1253998720409469</v>
      </c>
      <c r="V34" s="5">
        <f t="shared" si="40"/>
        <v>0.11027332704995288</v>
      </c>
    </row>
    <row r="35" spans="1:22" ht="19.5" customHeight="1">
      <c r="A35" s="1" t="s">
        <v>38</v>
      </c>
      <c r="B35" s="8">
        <f aca="true" t="shared" si="43" ref="B35:B41">E35+K35+Q35</f>
        <v>222</v>
      </c>
      <c r="C35" s="8">
        <f aca="true" t="shared" si="44" ref="C35:C41">F35+L35+R35</f>
        <v>228</v>
      </c>
      <c r="D35" s="9">
        <f t="shared" si="15"/>
        <v>450</v>
      </c>
      <c r="E35" s="7">
        <v>48</v>
      </c>
      <c r="F35" s="7">
        <v>55</v>
      </c>
      <c r="G35" s="9">
        <f t="shared" si="6"/>
        <v>103</v>
      </c>
      <c r="H35" s="5">
        <f aca="true" t="shared" si="45" ref="H35:H50">E35/B35</f>
        <v>0.21621621621621623</v>
      </c>
      <c r="I35" s="5">
        <f aca="true" t="shared" si="46" ref="I35:I50">F35/C35</f>
        <v>0.2412280701754386</v>
      </c>
      <c r="J35" s="5">
        <f aca="true" t="shared" si="47" ref="J35:J50">G35/D35</f>
        <v>0.2288888888888889</v>
      </c>
      <c r="K35" s="7">
        <v>168</v>
      </c>
      <c r="L35" s="7">
        <v>163</v>
      </c>
      <c r="M35" s="9">
        <f t="shared" si="7"/>
        <v>331</v>
      </c>
      <c r="N35" s="5">
        <f aca="true" t="shared" si="48" ref="N35:N50">K35/B35</f>
        <v>0.7567567567567568</v>
      </c>
      <c r="O35" s="5">
        <f aca="true" t="shared" si="49" ref="O35:O50">L35/C35</f>
        <v>0.7149122807017544</v>
      </c>
      <c r="P35" s="5">
        <f aca="true" t="shared" si="50" ref="P35:P50">M35/D35</f>
        <v>0.7355555555555555</v>
      </c>
      <c r="Q35" s="7">
        <v>6</v>
      </c>
      <c r="R35" s="7">
        <v>10</v>
      </c>
      <c r="S35" s="9">
        <f t="shared" si="8"/>
        <v>16</v>
      </c>
      <c r="T35" s="5">
        <f aca="true" t="shared" si="51" ref="T35:T50">Q35/B35</f>
        <v>0.02702702702702703</v>
      </c>
      <c r="U35" s="5">
        <f aca="true" t="shared" si="52" ref="U35:U50">R35/C35</f>
        <v>0.043859649122807015</v>
      </c>
      <c r="V35" s="5">
        <f aca="true" t="shared" si="53" ref="V35:V50">S35/D35</f>
        <v>0.035555555555555556</v>
      </c>
    </row>
    <row r="36" spans="1:22" ht="19.5" customHeight="1">
      <c r="A36" s="1" t="s">
        <v>39</v>
      </c>
      <c r="B36" s="8">
        <f t="shared" si="43"/>
        <v>965</v>
      </c>
      <c r="C36" s="8">
        <f t="shared" si="44"/>
        <v>953</v>
      </c>
      <c r="D36" s="9">
        <f t="shared" si="15"/>
        <v>1918</v>
      </c>
      <c r="E36" s="7">
        <v>134</v>
      </c>
      <c r="F36" s="7">
        <v>144</v>
      </c>
      <c r="G36" s="9">
        <f t="shared" si="6"/>
        <v>278</v>
      </c>
      <c r="H36" s="5">
        <f t="shared" si="45"/>
        <v>0.138860103626943</v>
      </c>
      <c r="I36" s="5">
        <f t="shared" si="46"/>
        <v>0.15110178384050368</v>
      </c>
      <c r="J36" s="5">
        <f t="shared" si="47"/>
        <v>0.14494264859228362</v>
      </c>
      <c r="K36" s="7">
        <v>678</v>
      </c>
      <c r="L36" s="7">
        <v>645</v>
      </c>
      <c r="M36" s="9">
        <f t="shared" si="7"/>
        <v>1323</v>
      </c>
      <c r="N36" s="5">
        <f t="shared" si="48"/>
        <v>0.7025906735751295</v>
      </c>
      <c r="O36" s="5">
        <f t="shared" si="49"/>
        <v>0.6768100734522561</v>
      </c>
      <c r="P36" s="5">
        <f t="shared" si="50"/>
        <v>0.6897810218978102</v>
      </c>
      <c r="Q36" s="7">
        <v>153</v>
      </c>
      <c r="R36" s="7">
        <v>164</v>
      </c>
      <c r="S36" s="9">
        <f t="shared" si="8"/>
        <v>317</v>
      </c>
      <c r="T36" s="5">
        <f t="shared" si="51"/>
        <v>0.15854922279792746</v>
      </c>
      <c r="U36" s="5">
        <f t="shared" si="52"/>
        <v>0.1720881427072403</v>
      </c>
      <c r="V36" s="5">
        <f t="shared" si="53"/>
        <v>0.16527632950990614</v>
      </c>
    </row>
    <row r="37" spans="1:22" ht="19.5" customHeight="1">
      <c r="A37" s="1" t="s">
        <v>40</v>
      </c>
      <c r="B37" s="8">
        <f t="shared" si="43"/>
        <v>1250</v>
      </c>
      <c r="C37" s="8">
        <f t="shared" si="44"/>
        <v>1168</v>
      </c>
      <c r="D37" s="9">
        <f t="shared" si="15"/>
        <v>2418</v>
      </c>
      <c r="E37" s="7">
        <v>198</v>
      </c>
      <c r="F37" s="7">
        <v>201</v>
      </c>
      <c r="G37" s="9">
        <f t="shared" si="6"/>
        <v>399</v>
      </c>
      <c r="H37" s="5">
        <f t="shared" si="45"/>
        <v>0.1584</v>
      </c>
      <c r="I37" s="5">
        <f t="shared" si="46"/>
        <v>0.1720890410958904</v>
      </c>
      <c r="J37" s="5">
        <f t="shared" si="47"/>
        <v>0.16501240694789082</v>
      </c>
      <c r="K37" s="7">
        <v>935</v>
      </c>
      <c r="L37" s="7">
        <v>834</v>
      </c>
      <c r="M37" s="9">
        <f t="shared" si="7"/>
        <v>1769</v>
      </c>
      <c r="N37" s="5">
        <f t="shared" si="48"/>
        <v>0.748</v>
      </c>
      <c r="O37" s="5">
        <f t="shared" si="49"/>
        <v>0.714041095890411</v>
      </c>
      <c r="P37" s="5">
        <f t="shared" si="50"/>
        <v>0.7315963606286187</v>
      </c>
      <c r="Q37" s="7">
        <v>117</v>
      </c>
      <c r="R37" s="7">
        <v>133</v>
      </c>
      <c r="S37" s="9">
        <f t="shared" si="8"/>
        <v>250</v>
      </c>
      <c r="T37" s="5">
        <f t="shared" si="51"/>
        <v>0.0936</v>
      </c>
      <c r="U37" s="5">
        <f t="shared" si="52"/>
        <v>0.11386986301369863</v>
      </c>
      <c r="V37" s="5">
        <f t="shared" si="53"/>
        <v>0.10339123242349049</v>
      </c>
    </row>
    <row r="38" spans="1:22" ht="19.5" customHeight="1">
      <c r="A38" s="1" t="s">
        <v>41</v>
      </c>
      <c r="B38" s="8">
        <f t="shared" si="43"/>
        <v>607</v>
      </c>
      <c r="C38" s="8">
        <f t="shared" si="44"/>
        <v>536</v>
      </c>
      <c r="D38" s="9">
        <f t="shared" si="15"/>
        <v>1143</v>
      </c>
      <c r="E38" s="7">
        <v>86</v>
      </c>
      <c r="F38" s="7">
        <v>78</v>
      </c>
      <c r="G38" s="9">
        <f t="shared" si="6"/>
        <v>164</v>
      </c>
      <c r="H38" s="5">
        <f t="shared" si="45"/>
        <v>0.1416803953871499</v>
      </c>
      <c r="I38" s="5">
        <f t="shared" si="46"/>
        <v>0.1455223880597015</v>
      </c>
      <c r="J38" s="5">
        <f t="shared" si="47"/>
        <v>0.14348206474190725</v>
      </c>
      <c r="K38" s="7">
        <v>455</v>
      </c>
      <c r="L38" s="7">
        <v>384</v>
      </c>
      <c r="M38" s="9">
        <f t="shared" si="7"/>
        <v>839</v>
      </c>
      <c r="N38" s="5">
        <f t="shared" si="48"/>
        <v>0.7495881383855024</v>
      </c>
      <c r="O38" s="5">
        <f t="shared" si="49"/>
        <v>0.7164179104477612</v>
      </c>
      <c r="P38" s="5">
        <f t="shared" si="50"/>
        <v>0.7340332458442694</v>
      </c>
      <c r="Q38" s="7">
        <v>66</v>
      </c>
      <c r="R38" s="7">
        <v>74</v>
      </c>
      <c r="S38" s="9">
        <f t="shared" si="8"/>
        <v>140</v>
      </c>
      <c r="T38" s="5">
        <f t="shared" si="51"/>
        <v>0.10873146622734761</v>
      </c>
      <c r="U38" s="5">
        <f t="shared" si="52"/>
        <v>0.13805970149253732</v>
      </c>
      <c r="V38" s="5">
        <f t="shared" si="53"/>
        <v>0.12248468941382328</v>
      </c>
    </row>
    <row r="39" spans="1:22" ht="19.5" customHeight="1">
      <c r="A39" s="1" t="s">
        <v>42</v>
      </c>
      <c r="B39" s="8">
        <f t="shared" si="43"/>
        <v>1144</v>
      </c>
      <c r="C39" s="8">
        <f t="shared" si="44"/>
        <v>1082</v>
      </c>
      <c r="D39" s="9">
        <f t="shared" si="15"/>
        <v>2226</v>
      </c>
      <c r="E39" s="7">
        <v>188</v>
      </c>
      <c r="F39" s="7">
        <v>140</v>
      </c>
      <c r="G39" s="9">
        <f t="shared" si="6"/>
        <v>328</v>
      </c>
      <c r="H39" s="5">
        <f t="shared" si="45"/>
        <v>0.16433566433566432</v>
      </c>
      <c r="I39" s="5">
        <f t="shared" si="46"/>
        <v>0.12939001848428835</v>
      </c>
      <c r="J39" s="5">
        <f t="shared" si="47"/>
        <v>0.14734950584007186</v>
      </c>
      <c r="K39" s="7">
        <v>747</v>
      </c>
      <c r="L39" s="7">
        <v>707</v>
      </c>
      <c r="M39" s="9">
        <f t="shared" si="7"/>
        <v>1454</v>
      </c>
      <c r="N39" s="5">
        <f t="shared" si="48"/>
        <v>0.652972027972028</v>
      </c>
      <c r="O39" s="5">
        <f t="shared" si="49"/>
        <v>0.6534195933456562</v>
      </c>
      <c r="P39" s="5">
        <f t="shared" si="50"/>
        <v>0.6531895777178796</v>
      </c>
      <c r="Q39" s="7">
        <v>209</v>
      </c>
      <c r="R39" s="7">
        <v>235</v>
      </c>
      <c r="S39" s="9">
        <f t="shared" si="8"/>
        <v>444</v>
      </c>
      <c r="T39" s="5">
        <f t="shared" si="51"/>
        <v>0.18269230769230768</v>
      </c>
      <c r="U39" s="5">
        <f t="shared" si="52"/>
        <v>0.21719038817005545</v>
      </c>
      <c r="V39" s="5">
        <f t="shared" si="53"/>
        <v>0.19946091644204852</v>
      </c>
    </row>
    <row r="40" spans="1:22" ht="19.5" customHeight="1">
      <c r="A40" s="1" t="s">
        <v>43</v>
      </c>
      <c r="B40" s="8">
        <f t="shared" si="43"/>
        <v>1412</v>
      </c>
      <c r="C40" s="8">
        <f t="shared" si="44"/>
        <v>1372</v>
      </c>
      <c r="D40" s="9">
        <f t="shared" si="15"/>
        <v>2784</v>
      </c>
      <c r="E40" s="7">
        <v>162</v>
      </c>
      <c r="F40" s="7">
        <v>121</v>
      </c>
      <c r="G40" s="9">
        <f t="shared" si="6"/>
        <v>283</v>
      </c>
      <c r="H40" s="5">
        <f t="shared" si="45"/>
        <v>0.11473087818696884</v>
      </c>
      <c r="I40" s="5">
        <f t="shared" si="46"/>
        <v>0.08819241982507289</v>
      </c>
      <c r="J40" s="5">
        <f t="shared" si="47"/>
        <v>0.10165229885057471</v>
      </c>
      <c r="K40" s="7">
        <v>888</v>
      </c>
      <c r="L40" s="7">
        <v>936</v>
      </c>
      <c r="M40" s="9">
        <f t="shared" si="7"/>
        <v>1824</v>
      </c>
      <c r="N40" s="5">
        <f t="shared" si="48"/>
        <v>0.6288951841359773</v>
      </c>
      <c r="O40" s="5">
        <f t="shared" si="49"/>
        <v>0.6822157434402333</v>
      </c>
      <c r="P40" s="5">
        <f t="shared" si="50"/>
        <v>0.6551724137931034</v>
      </c>
      <c r="Q40" s="7">
        <v>362</v>
      </c>
      <c r="R40" s="7">
        <v>315</v>
      </c>
      <c r="S40" s="9">
        <f t="shared" si="8"/>
        <v>677</v>
      </c>
      <c r="T40" s="5">
        <f t="shared" si="51"/>
        <v>0.2563739376770538</v>
      </c>
      <c r="U40" s="5">
        <f t="shared" si="52"/>
        <v>0.22959183673469388</v>
      </c>
      <c r="V40" s="5">
        <f t="shared" si="53"/>
        <v>0.24317528735632185</v>
      </c>
    </row>
    <row r="41" spans="1:22" ht="19.5" customHeight="1">
      <c r="A41" s="1" t="s">
        <v>44</v>
      </c>
      <c r="B41" s="8">
        <f t="shared" si="43"/>
        <v>1133</v>
      </c>
      <c r="C41" s="8">
        <f t="shared" si="44"/>
        <v>1093</v>
      </c>
      <c r="D41" s="9">
        <f t="shared" si="15"/>
        <v>2226</v>
      </c>
      <c r="E41" s="7">
        <v>147</v>
      </c>
      <c r="F41" s="7">
        <v>121</v>
      </c>
      <c r="G41" s="9">
        <f t="shared" si="6"/>
        <v>268</v>
      </c>
      <c r="H41" s="5">
        <f t="shared" si="45"/>
        <v>0.1297440423654016</v>
      </c>
      <c r="I41" s="5">
        <f t="shared" si="46"/>
        <v>0.11070448307410796</v>
      </c>
      <c r="J41" s="5">
        <f t="shared" si="47"/>
        <v>0.12039532794249776</v>
      </c>
      <c r="K41" s="7">
        <v>784</v>
      </c>
      <c r="L41" s="7">
        <v>756</v>
      </c>
      <c r="M41" s="9">
        <f t="shared" si="7"/>
        <v>1540</v>
      </c>
      <c r="N41" s="5">
        <f t="shared" si="48"/>
        <v>0.6919682259488085</v>
      </c>
      <c r="O41" s="5">
        <f t="shared" si="49"/>
        <v>0.6916742909423604</v>
      </c>
      <c r="P41" s="5">
        <f t="shared" si="50"/>
        <v>0.6918238993710691</v>
      </c>
      <c r="Q41" s="7">
        <v>202</v>
      </c>
      <c r="R41" s="7">
        <v>216</v>
      </c>
      <c r="S41" s="9">
        <f t="shared" si="8"/>
        <v>418</v>
      </c>
      <c r="T41" s="5">
        <f t="shared" si="51"/>
        <v>0.17828773168578993</v>
      </c>
      <c r="U41" s="5">
        <f t="shared" si="52"/>
        <v>0.19762122598353157</v>
      </c>
      <c r="V41" s="5">
        <f t="shared" si="53"/>
        <v>0.18778077268643306</v>
      </c>
    </row>
    <row r="42" spans="1:22" ht="19.5" customHeight="1">
      <c r="A42" s="1" t="s">
        <v>45</v>
      </c>
      <c r="B42" s="7">
        <f>B35+B36+B37+B38+B39+B40+B41</f>
        <v>6733</v>
      </c>
      <c r="C42" s="7">
        <f>C35+C36+C37+C38+C39+C40+C41</f>
        <v>6432</v>
      </c>
      <c r="D42" s="9">
        <f t="shared" si="15"/>
        <v>13165</v>
      </c>
      <c r="E42" s="7">
        <f>E35+E36+E37+E38+E39+E40+E41</f>
        <v>963</v>
      </c>
      <c r="F42" s="7">
        <f>F35+F36+F37+F38+F39+F40+F41</f>
        <v>860</v>
      </c>
      <c r="G42" s="9">
        <f t="shared" si="6"/>
        <v>1823</v>
      </c>
      <c r="H42" s="5">
        <f t="shared" si="45"/>
        <v>0.14302688251893658</v>
      </c>
      <c r="I42" s="5">
        <f t="shared" si="46"/>
        <v>0.13370646766169153</v>
      </c>
      <c r="J42" s="5">
        <f t="shared" si="47"/>
        <v>0.13847322445879226</v>
      </c>
      <c r="K42" s="7">
        <f>K35+K36+K37+K38+K39+K40+K41</f>
        <v>4655</v>
      </c>
      <c r="L42" s="7">
        <f>L35+L36+L37+L38+L39+L40+L41</f>
        <v>4425</v>
      </c>
      <c r="M42" s="9">
        <f t="shared" si="7"/>
        <v>9080</v>
      </c>
      <c r="N42" s="5">
        <f t="shared" si="48"/>
        <v>0.6913708599435615</v>
      </c>
      <c r="O42" s="5">
        <f t="shared" si="49"/>
        <v>0.6879664179104478</v>
      </c>
      <c r="P42" s="5">
        <f t="shared" si="50"/>
        <v>0.6897075579187238</v>
      </c>
      <c r="Q42" s="7">
        <f>Q35+Q36+Q37+Q38+Q39+Q40+Q41</f>
        <v>1115</v>
      </c>
      <c r="R42" s="7">
        <f>R35+R36+R37+R38+R39+R40+R41</f>
        <v>1147</v>
      </c>
      <c r="S42" s="9">
        <f t="shared" si="8"/>
        <v>2262</v>
      </c>
      <c r="T42" s="5">
        <f t="shared" si="51"/>
        <v>0.16560225753750185</v>
      </c>
      <c r="U42" s="5">
        <f t="shared" si="52"/>
        <v>0.1783271144278607</v>
      </c>
      <c r="V42" s="5">
        <f t="shared" si="53"/>
        <v>0.17181921762248387</v>
      </c>
    </row>
    <row r="43" spans="1:22" ht="19.5" customHeight="1">
      <c r="A43" s="1" t="s">
        <v>46</v>
      </c>
      <c r="B43" s="8">
        <f aca="true" t="shared" si="54" ref="B43:B49">E43+K43+Q43</f>
        <v>3439</v>
      </c>
      <c r="C43" s="8">
        <f aca="true" t="shared" si="55" ref="C43:C49">F43+L43+R43</f>
        <v>3311</v>
      </c>
      <c r="D43" s="9">
        <f t="shared" si="15"/>
        <v>6750</v>
      </c>
      <c r="E43" s="7">
        <v>524</v>
      </c>
      <c r="F43" s="7">
        <v>488</v>
      </c>
      <c r="G43" s="9">
        <f t="shared" si="6"/>
        <v>1012</v>
      </c>
      <c r="H43" s="5">
        <f t="shared" si="45"/>
        <v>0.15236987496365223</v>
      </c>
      <c r="I43" s="5">
        <f t="shared" si="46"/>
        <v>0.14738749622470554</v>
      </c>
      <c r="J43" s="5">
        <f t="shared" si="47"/>
        <v>0.14992592592592593</v>
      </c>
      <c r="K43" s="7">
        <v>2548</v>
      </c>
      <c r="L43" s="7">
        <v>2430</v>
      </c>
      <c r="M43" s="9">
        <f t="shared" si="7"/>
        <v>4978</v>
      </c>
      <c r="N43" s="5">
        <f t="shared" si="48"/>
        <v>0.7409130561209654</v>
      </c>
      <c r="O43" s="5">
        <f t="shared" si="49"/>
        <v>0.7339172455451525</v>
      </c>
      <c r="P43" s="5">
        <f t="shared" si="50"/>
        <v>0.7374814814814815</v>
      </c>
      <c r="Q43" s="7">
        <v>367</v>
      </c>
      <c r="R43" s="7">
        <v>393</v>
      </c>
      <c r="S43" s="9">
        <f t="shared" si="8"/>
        <v>760</v>
      </c>
      <c r="T43" s="5">
        <f t="shared" si="51"/>
        <v>0.10671706891538238</v>
      </c>
      <c r="U43" s="5">
        <f t="shared" si="52"/>
        <v>0.11869525823014195</v>
      </c>
      <c r="V43" s="5">
        <f t="shared" si="53"/>
        <v>0.11259259259259259</v>
      </c>
    </row>
    <row r="44" spans="1:22" ht="19.5" customHeight="1">
      <c r="A44" s="1" t="s">
        <v>47</v>
      </c>
      <c r="B44" s="8">
        <f t="shared" si="54"/>
        <v>1075</v>
      </c>
      <c r="C44" s="8">
        <f t="shared" si="55"/>
        <v>955</v>
      </c>
      <c r="D44" s="9">
        <f t="shared" si="15"/>
        <v>2030</v>
      </c>
      <c r="E44" s="7">
        <v>120</v>
      </c>
      <c r="F44" s="7">
        <v>110</v>
      </c>
      <c r="G44" s="9">
        <f t="shared" si="6"/>
        <v>230</v>
      </c>
      <c r="H44" s="5">
        <f t="shared" si="45"/>
        <v>0.11162790697674418</v>
      </c>
      <c r="I44" s="5">
        <f t="shared" si="46"/>
        <v>0.11518324607329843</v>
      </c>
      <c r="J44" s="5">
        <f t="shared" si="47"/>
        <v>0.11330049261083744</v>
      </c>
      <c r="K44" s="7">
        <v>778</v>
      </c>
      <c r="L44" s="7">
        <v>623</v>
      </c>
      <c r="M44" s="9">
        <f t="shared" si="7"/>
        <v>1401</v>
      </c>
      <c r="N44" s="5">
        <f t="shared" si="48"/>
        <v>0.7237209302325581</v>
      </c>
      <c r="O44" s="5">
        <f t="shared" si="49"/>
        <v>0.6523560209424084</v>
      </c>
      <c r="P44" s="5">
        <f t="shared" si="50"/>
        <v>0.6901477832512315</v>
      </c>
      <c r="Q44" s="7">
        <v>177</v>
      </c>
      <c r="R44" s="7">
        <v>222</v>
      </c>
      <c r="S44" s="9">
        <f t="shared" si="8"/>
        <v>399</v>
      </c>
      <c r="T44" s="5">
        <f t="shared" si="51"/>
        <v>0.16465116279069766</v>
      </c>
      <c r="U44" s="5">
        <f t="shared" si="52"/>
        <v>0.2324607329842932</v>
      </c>
      <c r="V44" s="5">
        <f t="shared" si="53"/>
        <v>0.19655172413793104</v>
      </c>
    </row>
    <row r="45" spans="1:22" ht="19.5" customHeight="1">
      <c r="A45" s="1" t="s">
        <v>48</v>
      </c>
      <c r="B45" s="8">
        <f t="shared" si="54"/>
        <v>1432</v>
      </c>
      <c r="C45" s="8">
        <f t="shared" si="55"/>
        <v>1347</v>
      </c>
      <c r="D45" s="9">
        <f t="shared" si="15"/>
        <v>2779</v>
      </c>
      <c r="E45" s="7">
        <v>176</v>
      </c>
      <c r="F45" s="7">
        <v>168</v>
      </c>
      <c r="G45" s="9">
        <f t="shared" si="6"/>
        <v>344</v>
      </c>
      <c r="H45" s="5">
        <f t="shared" si="45"/>
        <v>0.12290502793296089</v>
      </c>
      <c r="I45" s="5">
        <f t="shared" si="46"/>
        <v>0.12472160356347439</v>
      </c>
      <c r="J45" s="5">
        <f t="shared" si="47"/>
        <v>0.12378553436487945</v>
      </c>
      <c r="K45" s="7">
        <v>1043</v>
      </c>
      <c r="L45" s="7">
        <v>908</v>
      </c>
      <c r="M45" s="9">
        <f t="shared" si="7"/>
        <v>1951</v>
      </c>
      <c r="N45" s="5">
        <f t="shared" si="48"/>
        <v>0.7283519553072626</v>
      </c>
      <c r="O45" s="5">
        <f t="shared" si="49"/>
        <v>0.674090571640683</v>
      </c>
      <c r="P45" s="5">
        <f t="shared" si="50"/>
        <v>0.7020510975170925</v>
      </c>
      <c r="Q45" s="7">
        <v>213</v>
      </c>
      <c r="R45" s="7">
        <v>271</v>
      </c>
      <c r="S45" s="9">
        <f t="shared" si="8"/>
        <v>484</v>
      </c>
      <c r="T45" s="5">
        <f t="shared" si="51"/>
        <v>0.14874301675977653</v>
      </c>
      <c r="U45" s="5">
        <f t="shared" si="52"/>
        <v>0.2011878247958426</v>
      </c>
      <c r="V45" s="5">
        <f t="shared" si="53"/>
        <v>0.17416336811802807</v>
      </c>
    </row>
    <row r="46" spans="1:22" ht="19.5" customHeight="1">
      <c r="A46" s="1" t="s">
        <v>49</v>
      </c>
      <c r="B46" s="8">
        <f t="shared" si="54"/>
        <v>629</v>
      </c>
      <c r="C46" s="8">
        <f t="shared" si="55"/>
        <v>591</v>
      </c>
      <c r="D46" s="9">
        <f t="shared" si="15"/>
        <v>1220</v>
      </c>
      <c r="E46" s="7">
        <v>76</v>
      </c>
      <c r="F46" s="7">
        <v>58</v>
      </c>
      <c r="G46" s="9">
        <f t="shared" si="6"/>
        <v>134</v>
      </c>
      <c r="H46" s="5">
        <f t="shared" si="45"/>
        <v>0.12082670906200318</v>
      </c>
      <c r="I46" s="5">
        <f t="shared" si="46"/>
        <v>0.09813874788494077</v>
      </c>
      <c r="J46" s="5">
        <f t="shared" si="47"/>
        <v>0.10983606557377049</v>
      </c>
      <c r="K46" s="7">
        <v>455</v>
      </c>
      <c r="L46" s="7">
        <v>418</v>
      </c>
      <c r="M46" s="9">
        <f t="shared" si="7"/>
        <v>873</v>
      </c>
      <c r="N46" s="5">
        <f t="shared" si="48"/>
        <v>0.7233704292527822</v>
      </c>
      <c r="O46" s="5">
        <f t="shared" si="49"/>
        <v>0.7072758037225042</v>
      </c>
      <c r="P46" s="5">
        <f t="shared" si="50"/>
        <v>0.7155737704918033</v>
      </c>
      <c r="Q46" s="7">
        <v>98</v>
      </c>
      <c r="R46" s="7">
        <v>115</v>
      </c>
      <c r="S46" s="9">
        <f t="shared" si="8"/>
        <v>213</v>
      </c>
      <c r="T46" s="5">
        <f t="shared" si="51"/>
        <v>0.15580286168521462</v>
      </c>
      <c r="U46" s="5">
        <f t="shared" si="52"/>
        <v>0.19458544839255498</v>
      </c>
      <c r="V46" s="5">
        <f t="shared" si="53"/>
        <v>0.17459016393442622</v>
      </c>
    </row>
    <row r="47" spans="1:22" ht="19.5" customHeight="1">
      <c r="A47" s="1" t="s">
        <v>50</v>
      </c>
      <c r="B47" s="8">
        <f t="shared" si="54"/>
        <v>1541</v>
      </c>
      <c r="C47" s="8">
        <f t="shared" si="55"/>
        <v>1504</v>
      </c>
      <c r="D47" s="9">
        <f t="shared" si="15"/>
        <v>3045</v>
      </c>
      <c r="E47" s="7">
        <v>325</v>
      </c>
      <c r="F47" s="7">
        <v>316</v>
      </c>
      <c r="G47" s="9">
        <f t="shared" si="6"/>
        <v>641</v>
      </c>
      <c r="H47" s="5">
        <f t="shared" si="45"/>
        <v>0.2109020116807268</v>
      </c>
      <c r="I47" s="5">
        <f t="shared" si="46"/>
        <v>0.21010638297872342</v>
      </c>
      <c r="J47" s="5">
        <f t="shared" si="47"/>
        <v>0.21050903119868636</v>
      </c>
      <c r="K47" s="7">
        <v>1035</v>
      </c>
      <c r="L47" s="7">
        <v>981</v>
      </c>
      <c r="M47" s="9">
        <f t="shared" si="7"/>
        <v>2016</v>
      </c>
      <c r="N47" s="5">
        <f t="shared" si="48"/>
        <v>0.6716417910447762</v>
      </c>
      <c r="O47" s="5">
        <f t="shared" si="49"/>
        <v>0.6522606382978723</v>
      </c>
      <c r="P47" s="5">
        <f t="shared" si="50"/>
        <v>0.6620689655172414</v>
      </c>
      <c r="Q47" s="7">
        <v>181</v>
      </c>
      <c r="R47" s="7">
        <v>207</v>
      </c>
      <c r="S47" s="9">
        <f t="shared" si="8"/>
        <v>388</v>
      </c>
      <c r="T47" s="5">
        <f t="shared" si="51"/>
        <v>0.11745619727449708</v>
      </c>
      <c r="U47" s="5">
        <f t="shared" si="52"/>
        <v>0.13763297872340424</v>
      </c>
      <c r="V47" s="5">
        <f t="shared" si="53"/>
        <v>0.12742200328407224</v>
      </c>
    </row>
    <row r="48" spans="1:22" ht="19.5" customHeight="1">
      <c r="A48" s="1" t="s">
        <v>51</v>
      </c>
      <c r="B48" s="8">
        <f t="shared" si="54"/>
        <v>1287</v>
      </c>
      <c r="C48" s="8">
        <f t="shared" si="55"/>
        <v>1289</v>
      </c>
      <c r="D48" s="9">
        <f t="shared" si="15"/>
        <v>2576</v>
      </c>
      <c r="E48" s="7">
        <v>216</v>
      </c>
      <c r="F48" s="7">
        <v>232</v>
      </c>
      <c r="G48" s="9">
        <f t="shared" si="6"/>
        <v>448</v>
      </c>
      <c r="H48" s="5">
        <f t="shared" si="45"/>
        <v>0.16783216783216784</v>
      </c>
      <c r="I48" s="5">
        <f t="shared" si="46"/>
        <v>0.1799844840961986</v>
      </c>
      <c r="J48" s="5">
        <f t="shared" si="47"/>
        <v>0.17391304347826086</v>
      </c>
      <c r="K48" s="7">
        <v>905</v>
      </c>
      <c r="L48" s="7">
        <v>853</v>
      </c>
      <c r="M48" s="9">
        <f t="shared" si="7"/>
        <v>1758</v>
      </c>
      <c r="N48" s="5">
        <f t="shared" si="48"/>
        <v>0.7031857031857032</v>
      </c>
      <c r="O48" s="5">
        <f t="shared" si="49"/>
        <v>0.6617532971295578</v>
      </c>
      <c r="P48" s="5">
        <f t="shared" si="50"/>
        <v>0.6824534161490683</v>
      </c>
      <c r="Q48" s="7">
        <v>166</v>
      </c>
      <c r="R48" s="7">
        <v>204</v>
      </c>
      <c r="S48" s="9">
        <f t="shared" si="8"/>
        <v>370</v>
      </c>
      <c r="T48" s="5">
        <f t="shared" si="51"/>
        <v>0.128982128982129</v>
      </c>
      <c r="U48" s="5">
        <f t="shared" si="52"/>
        <v>0.1582622187742436</v>
      </c>
      <c r="V48" s="5">
        <f t="shared" si="53"/>
        <v>0.14363354037267081</v>
      </c>
    </row>
    <row r="49" spans="1:22" ht="19.5" customHeight="1">
      <c r="A49" s="1" t="s">
        <v>52</v>
      </c>
      <c r="B49" s="8">
        <f t="shared" si="54"/>
        <v>1307</v>
      </c>
      <c r="C49" s="8">
        <f t="shared" si="55"/>
        <v>1258</v>
      </c>
      <c r="D49" s="9">
        <f t="shared" si="15"/>
        <v>2565</v>
      </c>
      <c r="E49" s="7">
        <v>208</v>
      </c>
      <c r="F49" s="7">
        <v>217</v>
      </c>
      <c r="G49" s="9">
        <f t="shared" si="6"/>
        <v>425</v>
      </c>
      <c r="H49" s="5">
        <f t="shared" si="45"/>
        <v>0.15914307574598316</v>
      </c>
      <c r="I49" s="5">
        <f t="shared" si="46"/>
        <v>0.1724960254372019</v>
      </c>
      <c r="J49" s="5">
        <f t="shared" si="47"/>
        <v>0.16569200779727095</v>
      </c>
      <c r="K49" s="7">
        <v>876</v>
      </c>
      <c r="L49" s="7">
        <v>791</v>
      </c>
      <c r="M49" s="9">
        <f t="shared" si="7"/>
        <v>1667</v>
      </c>
      <c r="N49" s="5">
        <f t="shared" si="48"/>
        <v>0.6702371843917369</v>
      </c>
      <c r="O49" s="5">
        <f t="shared" si="49"/>
        <v>0.6287758346581876</v>
      </c>
      <c r="P49" s="5">
        <f t="shared" si="50"/>
        <v>0.6499025341130604</v>
      </c>
      <c r="Q49" s="7">
        <v>223</v>
      </c>
      <c r="R49" s="7">
        <v>250</v>
      </c>
      <c r="S49" s="9">
        <f t="shared" si="8"/>
        <v>473</v>
      </c>
      <c r="T49" s="5">
        <f t="shared" si="51"/>
        <v>0.17061973986228002</v>
      </c>
      <c r="U49" s="5">
        <f t="shared" si="52"/>
        <v>0.1987281399046105</v>
      </c>
      <c r="V49" s="5">
        <f t="shared" si="53"/>
        <v>0.18440545808966863</v>
      </c>
    </row>
    <row r="50" spans="1:22" ht="19.5" customHeight="1">
      <c r="A50" s="1" t="s">
        <v>53</v>
      </c>
      <c r="B50" s="7">
        <f>B44+B45+B46+B47+B48+B49</f>
        <v>7271</v>
      </c>
      <c r="C50" s="7">
        <f>C44+C45+C46+C47+C48+C49</f>
        <v>6944</v>
      </c>
      <c r="D50" s="9">
        <f t="shared" si="15"/>
        <v>14215</v>
      </c>
      <c r="E50" s="7">
        <f>E44+E45+E46+E47+E48+E49</f>
        <v>1121</v>
      </c>
      <c r="F50" s="7">
        <f>F44+F45+F46+F47+F48+F49</f>
        <v>1101</v>
      </c>
      <c r="G50" s="9">
        <f t="shared" si="6"/>
        <v>2222</v>
      </c>
      <c r="H50" s="5">
        <f t="shared" si="45"/>
        <v>0.15417411635263376</v>
      </c>
      <c r="I50" s="5">
        <f t="shared" si="46"/>
        <v>0.15855414746543778</v>
      </c>
      <c r="J50" s="5">
        <f t="shared" si="47"/>
        <v>0.1563137530777348</v>
      </c>
      <c r="K50" s="7">
        <f>K44+K45+K46+K47+K48+K49</f>
        <v>5092</v>
      </c>
      <c r="L50" s="7">
        <f>L44+L45+L46+L47+L48+L49</f>
        <v>4574</v>
      </c>
      <c r="M50" s="9">
        <f t="shared" si="7"/>
        <v>9666</v>
      </c>
      <c r="N50" s="5">
        <f t="shared" si="48"/>
        <v>0.7003163251272178</v>
      </c>
      <c r="O50" s="5">
        <f t="shared" si="49"/>
        <v>0.6586981566820277</v>
      </c>
      <c r="P50" s="5">
        <f t="shared" si="50"/>
        <v>0.6799859303552586</v>
      </c>
      <c r="Q50" s="7">
        <f>Q44+Q45+Q46+Q47+Q48+Q49</f>
        <v>1058</v>
      </c>
      <c r="R50" s="7">
        <f>R44+R45+R46+R47+R48+R49</f>
        <v>1269</v>
      </c>
      <c r="S50" s="9">
        <f t="shared" si="8"/>
        <v>2327</v>
      </c>
      <c r="T50" s="5">
        <f t="shared" si="51"/>
        <v>0.14550955852014855</v>
      </c>
      <c r="U50" s="5">
        <f t="shared" si="52"/>
        <v>0.18274769585253456</v>
      </c>
      <c r="V50" s="5">
        <f t="shared" si="53"/>
        <v>0.16370031656700668</v>
      </c>
    </row>
    <row r="51" spans="1:22" ht="19.5" customHeight="1">
      <c r="A51" s="1" t="s">
        <v>54</v>
      </c>
      <c r="B51" s="8">
        <f>E51+K51+Q51</f>
        <v>158</v>
      </c>
      <c r="C51" s="8">
        <f>F51+L51+R51</f>
        <v>189</v>
      </c>
      <c r="D51" s="9">
        <f t="shared" si="15"/>
        <v>347</v>
      </c>
      <c r="E51" s="7">
        <v>15</v>
      </c>
      <c r="F51" s="7">
        <v>19</v>
      </c>
      <c r="G51" s="9">
        <f t="shared" si="6"/>
        <v>34</v>
      </c>
      <c r="H51" s="5">
        <f aca="true" t="shared" si="56" ref="H51:H60">E51/B51</f>
        <v>0.0949367088607595</v>
      </c>
      <c r="I51" s="5">
        <f aca="true" t="shared" si="57" ref="I51:I60">F51/C51</f>
        <v>0.10052910052910052</v>
      </c>
      <c r="J51" s="5">
        <f aca="true" t="shared" si="58" ref="J51:J60">G51/D51</f>
        <v>0.09798270893371758</v>
      </c>
      <c r="K51" s="7">
        <v>119</v>
      </c>
      <c r="L51" s="7">
        <v>113</v>
      </c>
      <c r="M51" s="9">
        <f t="shared" si="7"/>
        <v>232</v>
      </c>
      <c r="N51" s="5">
        <f aca="true" t="shared" si="59" ref="N51:N60">K51/B51</f>
        <v>0.7531645569620253</v>
      </c>
      <c r="O51" s="5">
        <f aca="true" t="shared" si="60" ref="O51:O60">L51/C51</f>
        <v>0.5978835978835979</v>
      </c>
      <c r="P51" s="5">
        <f aca="true" t="shared" si="61" ref="P51:P60">M51/D51</f>
        <v>0.6685878962536023</v>
      </c>
      <c r="Q51" s="7">
        <v>24</v>
      </c>
      <c r="R51" s="7">
        <v>57</v>
      </c>
      <c r="S51" s="9">
        <f t="shared" si="8"/>
        <v>81</v>
      </c>
      <c r="T51" s="5">
        <f aca="true" t="shared" si="62" ref="T51:T60">Q51/B51</f>
        <v>0.1518987341772152</v>
      </c>
      <c r="U51" s="5">
        <f aca="true" t="shared" si="63" ref="U51:U60">R51/C51</f>
        <v>0.30158730158730157</v>
      </c>
      <c r="V51" s="5">
        <f aca="true" t="shared" si="64" ref="V51:V60">S51/D51</f>
        <v>0.2334293948126801</v>
      </c>
    </row>
    <row r="52" spans="1:22" ht="19.5" customHeight="1">
      <c r="A52" s="1" t="s">
        <v>55</v>
      </c>
      <c r="B52" s="8">
        <f>E52+K52+Q52</f>
        <v>384</v>
      </c>
      <c r="C52" s="8">
        <f>F52+L52+R52</f>
        <v>386</v>
      </c>
      <c r="D52" s="9">
        <f t="shared" si="15"/>
        <v>770</v>
      </c>
      <c r="E52" s="7">
        <v>53</v>
      </c>
      <c r="F52" s="7">
        <v>52</v>
      </c>
      <c r="G52" s="9">
        <f t="shared" si="6"/>
        <v>105</v>
      </c>
      <c r="H52" s="5">
        <f t="shared" si="56"/>
        <v>0.13802083333333334</v>
      </c>
      <c r="I52" s="5">
        <f t="shared" si="57"/>
        <v>0.13471502590673576</v>
      </c>
      <c r="J52" s="5">
        <f t="shared" si="58"/>
        <v>0.13636363636363635</v>
      </c>
      <c r="K52" s="7">
        <v>260</v>
      </c>
      <c r="L52" s="7">
        <v>261</v>
      </c>
      <c r="M52" s="9">
        <f t="shared" si="7"/>
        <v>521</v>
      </c>
      <c r="N52" s="5">
        <f t="shared" si="59"/>
        <v>0.6770833333333334</v>
      </c>
      <c r="O52" s="5">
        <f t="shared" si="60"/>
        <v>0.6761658031088082</v>
      </c>
      <c r="P52" s="5">
        <f t="shared" si="61"/>
        <v>0.6766233766233766</v>
      </c>
      <c r="Q52" s="7">
        <v>71</v>
      </c>
      <c r="R52" s="7">
        <v>73</v>
      </c>
      <c r="S52" s="9">
        <f t="shared" si="8"/>
        <v>144</v>
      </c>
      <c r="T52" s="5">
        <f t="shared" si="62"/>
        <v>0.18489583333333334</v>
      </c>
      <c r="U52" s="5">
        <f t="shared" si="63"/>
        <v>0.18911917098445596</v>
      </c>
      <c r="V52" s="5">
        <f t="shared" si="64"/>
        <v>0.18701298701298702</v>
      </c>
    </row>
    <row r="53" spans="1:22" ht="19.5" customHeight="1">
      <c r="A53" s="1" t="s">
        <v>56</v>
      </c>
      <c r="B53" s="7">
        <f>B51+B52</f>
        <v>542</v>
      </c>
      <c r="C53" s="7">
        <f>C51+C52</f>
        <v>575</v>
      </c>
      <c r="D53" s="9">
        <f t="shared" si="15"/>
        <v>1117</v>
      </c>
      <c r="E53" s="7">
        <f>E51+E52</f>
        <v>68</v>
      </c>
      <c r="F53" s="7">
        <f>F51+F52</f>
        <v>71</v>
      </c>
      <c r="G53" s="9">
        <f t="shared" si="6"/>
        <v>139</v>
      </c>
      <c r="H53" s="5">
        <f t="shared" si="56"/>
        <v>0.12546125461254612</v>
      </c>
      <c r="I53" s="5">
        <f t="shared" si="57"/>
        <v>0.12347826086956522</v>
      </c>
      <c r="J53" s="5">
        <f t="shared" si="58"/>
        <v>0.12444046553267682</v>
      </c>
      <c r="K53" s="7">
        <f>K51+K52</f>
        <v>379</v>
      </c>
      <c r="L53" s="7">
        <f>L51+L52</f>
        <v>374</v>
      </c>
      <c r="M53" s="9">
        <f t="shared" si="7"/>
        <v>753</v>
      </c>
      <c r="N53" s="5">
        <f t="shared" si="59"/>
        <v>0.6992619926199262</v>
      </c>
      <c r="O53" s="5">
        <f t="shared" si="60"/>
        <v>0.6504347826086957</v>
      </c>
      <c r="P53" s="5">
        <f t="shared" si="61"/>
        <v>0.6741271262309758</v>
      </c>
      <c r="Q53" s="7">
        <f>Q51+Q52</f>
        <v>95</v>
      </c>
      <c r="R53" s="7">
        <f>R51+R52</f>
        <v>130</v>
      </c>
      <c r="S53" s="9">
        <f t="shared" si="8"/>
        <v>225</v>
      </c>
      <c r="T53" s="5">
        <f t="shared" si="62"/>
        <v>0.1752767527675277</v>
      </c>
      <c r="U53" s="5">
        <f t="shared" si="63"/>
        <v>0.22608695652173913</v>
      </c>
      <c r="V53" s="5">
        <f t="shared" si="64"/>
        <v>0.20143240823634737</v>
      </c>
    </row>
    <row r="54" spans="1:22" ht="19.5" customHeight="1">
      <c r="A54" s="1" t="s">
        <v>57</v>
      </c>
      <c r="B54" s="8">
        <f aca="true" t="shared" si="65" ref="B54:B66">E54+K54+Q54</f>
        <v>247</v>
      </c>
      <c r="C54" s="8">
        <f aca="true" t="shared" si="66" ref="C54:C66">F54+L54+R54</f>
        <v>232</v>
      </c>
      <c r="D54" s="9">
        <f t="shared" si="15"/>
        <v>479</v>
      </c>
      <c r="E54" s="7">
        <v>21</v>
      </c>
      <c r="F54" s="7">
        <v>23</v>
      </c>
      <c r="G54" s="9">
        <f t="shared" si="6"/>
        <v>44</v>
      </c>
      <c r="H54" s="5">
        <f t="shared" si="56"/>
        <v>0.08502024291497975</v>
      </c>
      <c r="I54" s="5">
        <f t="shared" si="57"/>
        <v>0.09913793103448276</v>
      </c>
      <c r="J54" s="5">
        <f t="shared" si="58"/>
        <v>0.0918580375782881</v>
      </c>
      <c r="K54" s="7">
        <v>185</v>
      </c>
      <c r="L54" s="7">
        <v>160</v>
      </c>
      <c r="M54" s="9">
        <f t="shared" si="7"/>
        <v>345</v>
      </c>
      <c r="N54" s="5">
        <f t="shared" si="59"/>
        <v>0.7489878542510121</v>
      </c>
      <c r="O54" s="5">
        <f t="shared" si="60"/>
        <v>0.6896551724137931</v>
      </c>
      <c r="P54" s="5">
        <f t="shared" si="61"/>
        <v>0.7202505219206681</v>
      </c>
      <c r="Q54" s="7">
        <v>41</v>
      </c>
      <c r="R54" s="7">
        <v>49</v>
      </c>
      <c r="S54" s="9">
        <f t="shared" si="8"/>
        <v>90</v>
      </c>
      <c r="T54" s="5">
        <f t="shared" si="62"/>
        <v>0.1659919028340081</v>
      </c>
      <c r="U54" s="5">
        <f t="shared" si="63"/>
        <v>0.21120689655172414</v>
      </c>
      <c r="V54" s="5">
        <f t="shared" si="64"/>
        <v>0.18789144050104384</v>
      </c>
    </row>
    <row r="55" spans="1:22" ht="19.5" customHeight="1">
      <c r="A55" s="1" t="s">
        <v>58</v>
      </c>
      <c r="B55" s="8">
        <f t="shared" si="65"/>
        <v>328</v>
      </c>
      <c r="C55" s="8">
        <f t="shared" si="66"/>
        <v>326</v>
      </c>
      <c r="D55" s="9">
        <f t="shared" si="15"/>
        <v>654</v>
      </c>
      <c r="E55" s="7">
        <v>58</v>
      </c>
      <c r="F55" s="7">
        <v>62</v>
      </c>
      <c r="G55" s="9">
        <f t="shared" si="6"/>
        <v>120</v>
      </c>
      <c r="H55" s="5">
        <f t="shared" si="56"/>
        <v>0.17682926829268292</v>
      </c>
      <c r="I55" s="5">
        <f t="shared" si="57"/>
        <v>0.1901840490797546</v>
      </c>
      <c r="J55" s="5">
        <f t="shared" si="58"/>
        <v>0.1834862385321101</v>
      </c>
      <c r="K55" s="7">
        <v>214</v>
      </c>
      <c r="L55" s="7">
        <v>181</v>
      </c>
      <c r="M55" s="9">
        <f t="shared" si="7"/>
        <v>395</v>
      </c>
      <c r="N55" s="5">
        <f t="shared" si="59"/>
        <v>0.6524390243902439</v>
      </c>
      <c r="O55" s="5">
        <f t="shared" si="60"/>
        <v>0.5552147239263804</v>
      </c>
      <c r="P55" s="5">
        <f t="shared" si="61"/>
        <v>0.6039755351681957</v>
      </c>
      <c r="Q55" s="7">
        <v>56</v>
      </c>
      <c r="R55" s="7">
        <v>83</v>
      </c>
      <c r="S55" s="9">
        <f t="shared" si="8"/>
        <v>139</v>
      </c>
      <c r="T55" s="5">
        <f t="shared" si="62"/>
        <v>0.17073170731707318</v>
      </c>
      <c r="U55" s="5">
        <f t="shared" si="63"/>
        <v>0.254601226993865</v>
      </c>
      <c r="V55" s="5">
        <f t="shared" si="64"/>
        <v>0.21253822629969418</v>
      </c>
    </row>
    <row r="56" spans="1:22" ht="19.5" customHeight="1">
      <c r="A56" s="1" t="s">
        <v>59</v>
      </c>
      <c r="B56" s="8">
        <f t="shared" si="65"/>
        <v>1269</v>
      </c>
      <c r="C56" s="8">
        <f t="shared" si="66"/>
        <v>1186</v>
      </c>
      <c r="D56" s="9">
        <f t="shared" si="15"/>
        <v>2455</v>
      </c>
      <c r="E56" s="7">
        <v>149</v>
      </c>
      <c r="F56" s="7">
        <v>171</v>
      </c>
      <c r="G56" s="9">
        <f t="shared" si="6"/>
        <v>320</v>
      </c>
      <c r="H56" s="5">
        <f t="shared" si="56"/>
        <v>0.11741528762805359</v>
      </c>
      <c r="I56" s="5">
        <f t="shared" si="57"/>
        <v>0.14418212478920742</v>
      </c>
      <c r="J56" s="5">
        <f t="shared" si="58"/>
        <v>0.13034623217922606</v>
      </c>
      <c r="K56" s="7">
        <v>922</v>
      </c>
      <c r="L56" s="7">
        <v>815</v>
      </c>
      <c r="M56" s="9">
        <f t="shared" si="7"/>
        <v>1737</v>
      </c>
      <c r="N56" s="5">
        <f t="shared" si="59"/>
        <v>0.7265563435776202</v>
      </c>
      <c r="O56" s="5">
        <f t="shared" si="60"/>
        <v>0.6871838111298483</v>
      </c>
      <c r="P56" s="5">
        <f t="shared" si="61"/>
        <v>0.7075356415478615</v>
      </c>
      <c r="Q56" s="7">
        <v>198</v>
      </c>
      <c r="R56" s="7">
        <v>200</v>
      </c>
      <c r="S56" s="9">
        <f t="shared" si="8"/>
        <v>398</v>
      </c>
      <c r="T56" s="5">
        <f t="shared" si="62"/>
        <v>0.15602836879432624</v>
      </c>
      <c r="U56" s="5">
        <f t="shared" si="63"/>
        <v>0.16863406408094436</v>
      </c>
      <c r="V56" s="5">
        <f t="shared" si="64"/>
        <v>0.16211812627291242</v>
      </c>
    </row>
    <row r="57" spans="1:22" ht="19.5" customHeight="1">
      <c r="A57" s="1" t="s">
        <v>60</v>
      </c>
      <c r="B57" s="8">
        <f t="shared" si="65"/>
        <v>1639</v>
      </c>
      <c r="C57" s="8">
        <f t="shared" si="66"/>
        <v>1514</v>
      </c>
      <c r="D57" s="9">
        <f t="shared" si="15"/>
        <v>3153</v>
      </c>
      <c r="E57" s="7">
        <v>209</v>
      </c>
      <c r="F57" s="7">
        <v>205</v>
      </c>
      <c r="G57" s="9">
        <f t="shared" si="6"/>
        <v>414</v>
      </c>
      <c r="H57" s="5">
        <f t="shared" si="56"/>
        <v>0.12751677852348994</v>
      </c>
      <c r="I57" s="5">
        <f t="shared" si="57"/>
        <v>0.13540290620871862</v>
      </c>
      <c r="J57" s="5">
        <f t="shared" si="58"/>
        <v>0.1313035204567079</v>
      </c>
      <c r="K57" s="7">
        <v>1228</v>
      </c>
      <c r="L57" s="7">
        <v>1078</v>
      </c>
      <c r="M57" s="9">
        <f t="shared" si="7"/>
        <v>2306</v>
      </c>
      <c r="N57" s="5">
        <f t="shared" si="59"/>
        <v>0.7492373398413666</v>
      </c>
      <c r="O57" s="5">
        <f t="shared" si="60"/>
        <v>0.7120211360634082</v>
      </c>
      <c r="P57" s="5">
        <f t="shared" si="61"/>
        <v>0.7313669521091024</v>
      </c>
      <c r="Q57" s="7">
        <v>202</v>
      </c>
      <c r="R57" s="7">
        <v>231</v>
      </c>
      <c r="S57" s="9">
        <f t="shared" si="8"/>
        <v>433</v>
      </c>
      <c r="T57" s="5">
        <f t="shared" si="62"/>
        <v>0.12324588163514338</v>
      </c>
      <c r="U57" s="5">
        <f t="shared" si="63"/>
        <v>0.1525759577278732</v>
      </c>
      <c r="V57" s="5">
        <f t="shared" si="64"/>
        <v>0.13732952743418966</v>
      </c>
    </row>
    <row r="58" spans="1:22" ht="19.5" customHeight="1">
      <c r="A58" s="1" t="s">
        <v>61</v>
      </c>
      <c r="B58" s="8">
        <f t="shared" si="65"/>
        <v>1276</v>
      </c>
      <c r="C58" s="8">
        <f t="shared" si="66"/>
        <v>1196</v>
      </c>
      <c r="D58" s="9">
        <f t="shared" si="15"/>
        <v>2472</v>
      </c>
      <c r="E58" s="7">
        <v>214</v>
      </c>
      <c r="F58" s="7">
        <v>212</v>
      </c>
      <c r="G58" s="9">
        <f t="shared" si="6"/>
        <v>426</v>
      </c>
      <c r="H58" s="5">
        <f t="shared" si="56"/>
        <v>0.1677115987460815</v>
      </c>
      <c r="I58" s="5">
        <f t="shared" si="57"/>
        <v>0.17725752508361203</v>
      </c>
      <c r="J58" s="5">
        <f t="shared" si="58"/>
        <v>0.17233009708737865</v>
      </c>
      <c r="K58" s="7">
        <v>910</v>
      </c>
      <c r="L58" s="7">
        <v>806</v>
      </c>
      <c r="M58" s="9">
        <f t="shared" si="7"/>
        <v>1716</v>
      </c>
      <c r="N58" s="5">
        <f t="shared" si="59"/>
        <v>0.713166144200627</v>
      </c>
      <c r="O58" s="5">
        <f t="shared" si="60"/>
        <v>0.6739130434782609</v>
      </c>
      <c r="P58" s="5">
        <f t="shared" si="61"/>
        <v>0.6941747572815534</v>
      </c>
      <c r="Q58" s="7">
        <v>152</v>
      </c>
      <c r="R58" s="7">
        <v>178</v>
      </c>
      <c r="S58" s="9">
        <f t="shared" si="8"/>
        <v>330</v>
      </c>
      <c r="T58" s="5">
        <f t="shared" si="62"/>
        <v>0.11912225705329153</v>
      </c>
      <c r="U58" s="5">
        <f t="shared" si="63"/>
        <v>0.1488294314381271</v>
      </c>
      <c r="V58" s="5">
        <f t="shared" si="64"/>
        <v>0.13349514563106796</v>
      </c>
    </row>
    <row r="59" spans="1:22" ht="19.5" customHeight="1">
      <c r="A59" s="1" t="s">
        <v>62</v>
      </c>
      <c r="B59" s="8">
        <f t="shared" si="65"/>
        <v>111</v>
      </c>
      <c r="C59" s="8">
        <f t="shared" si="66"/>
        <v>124</v>
      </c>
      <c r="D59" s="9">
        <f t="shared" si="15"/>
        <v>235</v>
      </c>
      <c r="E59" s="7">
        <v>15</v>
      </c>
      <c r="F59" s="7">
        <v>15</v>
      </c>
      <c r="G59" s="9">
        <f t="shared" si="6"/>
        <v>30</v>
      </c>
      <c r="H59" s="5">
        <f t="shared" si="56"/>
        <v>0.13513513513513514</v>
      </c>
      <c r="I59" s="5">
        <f t="shared" si="57"/>
        <v>0.12096774193548387</v>
      </c>
      <c r="J59" s="5">
        <f t="shared" si="58"/>
        <v>0.1276595744680851</v>
      </c>
      <c r="K59" s="7">
        <v>64</v>
      </c>
      <c r="L59" s="7">
        <v>70</v>
      </c>
      <c r="M59" s="9">
        <f t="shared" si="7"/>
        <v>134</v>
      </c>
      <c r="N59" s="5">
        <f t="shared" si="59"/>
        <v>0.5765765765765766</v>
      </c>
      <c r="O59" s="5">
        <f t="shared" si="60"/>
        <v>0.5645161290322581</v>
      </c>
      <c r="P59" s="5">
        <f t="shared" si="61"/>
        <v>0.5702127659574469</v>
      </c>
      <c r="Q59" s="7">
        <v>32</v>
      </c>
      <c r="R59" s="7">
        <v>39</v>
      </c>
      <c r="S59" s="9">
        <f t="shared" si="8"/>
        <v>71</v>
      </c>
      <c r="T59" s="5">
        <f t="shared" si="62"/>
        <v>0.2882882882882883</v>
      </c>
      <c r="U59" s="5">
        <f t="shared" si="63"/>
        <v>0.31451612903225806</v>
      </c>
      <c r="V59" s="5">
        <f t="shared" si="64"/>
        <v>0.3021276595744681</v>
      </c>
    </row>
    <row r="60" spans="1:22" ht="19.5" customHeight="1">
      <c r="A60" s="1" t="s">
        <v>63</v>
      </c>
      <c r="B60" s="8">
        <f t="shared" si="65"/>
        <v>4722</v>
      </c>
      <c r="C60" s="8">
        <f t="shared" si="66"/>
        <v>4759</v>
      </c>
      <c r="D60" s="9">
        <f t="shared" si="15"/>
        <v>9481</v>
      </c>
      <c r="E60" s="7">
        <v>651</v>
      </c>
      <c r="F60" s="7">
        <v>686</v>
      </c>
      <c r="G60" s="9">
        <f t="shared" si="6"/>
        <v>1337</v>
      </c>
      <c r="H60" s="5">
        <f t="shared" si="56"/>
        <v>0.13786531130876747</v>
      </c>
      <c r="I60" s="5">
        <f t="shared" si="57"/>
        <v>0.14414793023744485</v>
      </c>
      <c r="J60" s="5">
        <f t="shared" si="58"/>
        <v>0.14101887986499315</v>
      </c>
      <c r="K60" s="7">
        <v>3423</v>
      </c>
      <c r="L60" s="7">
        <v>3258</v>
      </c>
      <c r="M60" s="9">
        <f t="shared" si="7"/>
        <v>6681</v>
      </c>
      <c r="N60" s="5">
        <f t="shared" si="59"/>
        <v>0.7249047013977128</v>
      </c>
      <c r="O60" s="5">
        <f t="shared" si="60"/>
        <v>0.6845976045387686</v>
      </c>
      <c r="P60" s="5">
        <f t="shared" si="61"/>
        <v>0.704672502900538</v>
      </c>
      <c r="Q60" s="7">
        <v>648</v>
      </c>
      <c r="R60" s="7">
        <v>815</v>
      </c>
      <c r="S60" s="9">
        <f t="shared" si="8"/>
        <v>1463</v>
      </c>
      <c r="T60" s="5">
        <f t="shared" si="62"/>
        <v>0.1372299872935197</v>
      </c>
      <c r="U60" s="5">
        <f t="shared" si="63"/>
        <v>0.1712544652237865</v>
      </c>
      <c r="V60" s="5">
        <f t="shared" si="64"/>
        <v>0.15430861723446893</v>
      </c>
    </row>
    <row r="61" spans="1:22" ht="19.5" customHeight="1">
      <c r="A61" s="1" t="s">
        <v>64</v>
      </c>
      <c r="B61" s="8">
        <f t="shared" si="65"/>
        <v>1245</v>
      </c>
      <c r="C61" s="8">
        <f t="shared" si="66"/>
        <v>1250</v>
      </c>
      <c r="D61" s="9">
        <f t="shared" si="15"/>
        <v>2495</v>
      </c>
      <c r="E61" s="7">
        <v>152</v>
      </c>
      <c r="F61" s="7">
        <v>170</v>
      </c>
      <c r="G61" s="9">
        <f t="shared" si="6"/>
        <v>322</v>
      </c>
      <c r="H61" s="5">
        <f aca="true" t="shared" si="67" ref="H61:H78">E61/B61</f>
        <v>0.12208835341365462</v>
      </c>
      <c r="I61" s="5">
        <f aca="true" t="shared" si="68" ref="I61:I78">F61/C61</f>
        <v>0.136</v>
      </c>
      <c r="J61" s="5">
        <f aca="true" t="shared" si="69" ref="J61:J78">G61/D61</f>
        <v>0.12905811623246494</v>
      </c>
      <c r="K61" s="7">
        <v>884</v>
      </c>
      <c r="L61" s="7">
        <v>822</v>
      </c>
      <c r="M61" s="9">
        <f t="shared" si="7"/>
        <v>1706</v>
      </c>
      <c r="N61" s="5">
        <f aca="true" t="shared" si="70" ref="N61:N78">K61/B61</f>
        <v>0.7100401606425703</v>
      </c>
      <c r="O61" s="5">
        <f aca="true" t="shared" si="71" ref="O61:O78">L61/C61</f>
        <v>0.6576</v>
      </c>
      <c r="P61" s="5">
        <f aca="true" t="shared" si="72" ref="P61:P78">M61/D61</f>
        <v>0.6837675350701403</v>
      </c>
      <c r="Q61" s="7">
        <v>209</v>
      </c>
      <c r="R61" s="7">
        <v>258</v>
      </c>
      <c r="S61" s="9">
        <f t="shared" si="8"/>
        <v>467</v>
      </c>
      <c r="T61" s="5">
        <f aca="true" t="shared" si="73" ref="T61:T78">Q61/B61</f>
        <v>0.1678714859437751</v>
      </c>
      <c r="U61" s="5">
        <f aca="true" t="shared" si="74" ref="U61:U78">R61/C61</f>
        <v>0.2064</v>
      </c>
      <c r="V61" s="5">
        <f aca="true" t="shared" si="75" ref="V61:V78">S61/D61</f>
        <v>0.1871743486973948</v>
      </c>
    </row>
    <row r="62" spans="1:22" ht="19.5" customHeight="1">
      <c r="A62" s="1" t="s">
        <v>82</v>
      </c>
      <c r="B62" s="8">
        <f t="shared" si="65"/>
        <v>101</v>
      </c>
      <c r="C62" s="8">
        <f t="shared" si="66"/>
        <v>99</v>
      </c>
      <c r="D62" s="9">
        <f t="shared" si="15"/>
        <v>200</v>
      </c>
      <c r="E62" s="7">
        <v>16</v>
      </c>
      <c r="F62" s="7">
        <v>19</v>
      </c>
      <c r="G62" s="9">
        <f t="shared" si="6"/>
        <v>35</v>
      </c>
      <c r="H62" s="5">
        <f t="shared" si="67"/>
        <v>0.15841584158415842</v>
      </c>
      <c r="I62" s="5">
        <f t="shared" si="68"/>
        <v>0.1919191919191919</v>
      </c>
      <c r="J62" s="5">
        <f t="shared" si="69"/>
        <v>0.175</v>
      </c>
      <c r="K62" s="7">
        <v>71</v>
      </c>
      <c r="L62" s="7">
        <v>67</v>
      </c>
      <c r="M62" s="9">
        <f t="shared" si="7"/>
        <v>138</v>
      </c>
      <c r="N62" s="5">
        <f t="shared" si="70"/>
        <v>0.7029702970297029</v>
      </c>
      <c r="O62" s="5">
        <f t="shared" si="71"/>
        <v>0.6767676767676768</v>
      </c>
      <c r="P62" s="5">
        <f t="shared" si="72"/>
        <v>0.69</v>
      </c>
      <c r="Q62" s="7">
        <v>14</v>
      </c>
      <c r="R62" s="7">
        <v>13</v>
      </c>
      <c r="S62" s="9">
        <f t="shared" si="8"/>
        <v>27</v>
      </c>
      <c r="T62" s="5">
        <f t="shared" si="73"/>
        <v>0.13861386138613863</v>
      </c>
      <c r="U62" s="5">
        <f t="shared" si="74"/>
        <v>0.13131313131313133</v>
      </c>
      <c r="V62" s="5">
        <f t="shared" si="75"/>
        <v>0.135</v>
      </c>
    </row>
    <row r="63" spans="1:22" ht="19.5" customHeight="1">
      <c r="A63" s="1" t="s">
        <v>83</v>
      </c>
      <c r="B63" s="8">
        <f t="shared" si="65"/>
        <v>776</v>
      </c>
      <c r="C63" s="8">
        <f t="shared" si="66"/>
        <v>724</v>
      </c>
      <c r="D63" s="9">
        <f t="shared" si="15"/>
        <v>1500</v>
      </c>
      <c r="E63" s="7">
        <v>120</v>
      </c>
      <c r="F63" s="7">
        <v>115</v>
      </c>
      <c r="G63" s="9">
        <f t="shared" si="6"/>
        <v>235</v>
      </c>
      <c r="H63" s="5">
        <f aca="true" t="shared" si="76" ref="H63:H68">E63/B63</f>
        <v>0.15463917525773196</v>
      </c>
      <c r="I63" s="5">
        <f aca="true" t="shared" si="77" ref="I63:I68">F63/C63</f>
        <v>0.15883977900552487</v>
      </c>
      <c r="J63" s="5">
        <f aca="true" t="shared" si="78" ref="J63:J68">G63/D63</f>
        <v>0.15666666666666668</v>
      </c>
      <c r="K63" s="7">
        <v>540</v>
      </c>
      <c r="L63" s="7">
        <v>486</v>
      </c>
      <c r="M63" s="9">
        <f t="shared" si="7"/>
        <v>1026</v>
      </c>
      <c r="N63" s="5">
        <f aca="true" t="shared" si="79" ref="N63:N68">K63/B63</f>
        <v>0.6958762886597938</v>
      </c>
      <c r="O63" s="5">
        <f aca="true" t="shared" si="80" ref="O63:O68">L63/C63</f>
        <v>0.6712707182320442</v>
      </c>
      <c r="P63" s="5">
        <f aca="true" t="shared" si="81" ref="P63:P68">M63/D63</f>
        <v>0.684</v>
      </c>
      <c r="Q63" s="7">
        <v>116</v>
      </c>
      <c r="R63" s="7">
        <v>123</v>
      </c>
      <c r="S63" s="9">
        <f t="shared" si="8"/>
        <v>239</v>
      </c>
      <c r="T63" s="5">
        <f aca="true" t="shared" si="82" ref="T63:T68">Q63/B63</f>
        <v>0.14948453608247422</v>
      </c>
      <c r="U63" s="5">
        <f aca="true" t="shared" si="83" ref="U63:U68">R63/C63</f>
        <v>0.16988950276243095</v>
      </c>
      <c r="V63" s="5">
        <f aca="true" t="shared" si="84" ref="V63:V68">S63/D63</f>
        <v>0.15933333333333333</v>
      </c>
    </row>
    <row r="64" spans="1:22" ht="19.5" customHeight="1">
      <c r="A64" s="1" t="s">
        <v>84</v>
      </c>
      <c r="B64" s="8">
        <f t="shared" si="65"/>
        <v>415</v>
      </c>
      <c r="C64" s="8">
        <f t="shared" si="66"/>
        <v>383</v>
      </c>
      <c r="D64" s="9">
        <f t="shared" si="15"/>
        <v>798</v>
      </c>
      <c r="E64" s="7">
        <v>69</v>
      </c>
      <c r="F64" s="7">
        <v>57</v>
      </c>
      <c r="G64" s="9">
        <f t="shared" si="6"/>
        <v>126</v>
      </c>
      <c r="H64" s="5">
        <f t="shared" si="76"/>
        <v>0.16626506024096385</v>
      </c>
      <c r="I64" s="5">
        <f t="shared" si="77"/>
        <v>0.14882506527415143</v>
      </c>
      <c r="J64" s="5">
        <f t="shared" si="78"/>
        <v>0.15789473684210525</v>
      </c>
      <c r="K64" s="7">
        <v>293</v>
      </c>
      <c r="L64" s="7">
        <v>274</v>
      </c>
      <c r="M64" s="9">
        <f t="shared" si="7"/>
        <v>567</v>
      </c>
      <c r="N64" s="5">
        <f t="shared" si="79"/>
        <v>0.7060240963855422</v>
      </c>
      <c r="O64" s="5">
        <f t="shared" si="80"/>
        <v>0.7154046997389034</v>
      </c>
      <c r="P64" s="5">
        <f t="shared" si="81"/>
        <v>0.7105263157894737</v>
      </c>
      <c r="Q64" s="7">
        <v>53</v>
      </c>
      <c r="R64" s="7">
        <v>52</v>
      </c>
      <c r="S64" s="9">
        <f t="shared" si="8"/>
        <v>105</v>
      </c>
      <c r="T64" s="5">
        <f t="shared" si="82"/>
        <v>0.12771084337349398</v>
      </c>
      <c r="U64" s="5">
        <f t="shared" si="83"/>
        <v>0.13577023498694518</v>
      </c>
      <c r="V64" s="5">
        <f t="shared" si="84"/>
        <v>0.13157894736842105</v>
      </c>
    </row>
    <row r="65" spans="1:22" ht="19.5" customHeight="1">
      <c r="A65" s="1" t="s">
        <v>85</v>
      </c>
      <c r="B65" s="8">
        <f t="shared" si="65"/>
        <v>586</v>
      </c>
      <c r="C65" s="8">
        <f t="shared" si="66"/>
        <v>549</v>
      </c>
      <c r="D65" s="9">
        <f t="shared" si="15"/>
        <v>1135</v>
      </c>
      <c r="E65" s="7">
        <v>75</v>
      </c>
      <c r="F65" s="7">
        <v>71</v>
      </c>
      <c r="G65" s="9">
        <f t="shared" si="6"/>
        <v>146</v>
      </c>
      <c r="H65" s="5">
        <f t="shared" si="76"/>
        <v>0.12798634812286688</v>
      </c>
      <c r="I65" s="5">
        <f t="shared" si="77"/>
        <v>0.12932604735883424</v>
      </c>
      <c r="J65" s="5">
        <f t="shared" si="78"/>
        <v>0.12863436123348018</v>
      </c>
      <c r="K65" s="7">
        <v>427</v>
      </c>
      <c r="L65" s="7">
        <v>365</v>
      </c>
      <c r="M65" s="9">
        <f t="shared" si="7"/>
        <v>792</v>
      </c>
      <c r="N65" s="5">
        <f t="shared" si="79"/>
        <v>0.7286689419795221</v>
      </c>
      <c r="O65" s="5">
        <f t="shared" si="80"/>
        <v>0.6648451730418944</v>
      </c>
      <c r="P65" s="5">
        <f t="shared" si="81"/>
        <v>0.6977973568281939</v>
      </c>
      <c r="Q65" s="7">
        <v>84</v>
      </c>
      <c r="R65" s="7">
        <v>113</v>
      </c>
      <c r="S65" s="9">
        <f t="shared" si="8"/>
        <v>197</v>
      </c>
      <c r="T65" s="5">
        <f t="shared" si="82"/>
        <v>0.14334470989761092</v>
      </c>
      <c r="U65" s="5">
        <f t="shared" si="83"/>
        <v>0.2058287795992714</v>
      </c>
      <c r="V65" s="5">
        <f t="shared" si="84"/>
        <v>0.173568281938326</v>
      </c>
    </row>
    <row r="66" spans="1:22" ht="19.5" customHeight="1">
      <c r="A66" s="1" t="s">
        <v>86</v>
      </c>
      <c r="B66" s="8">
        <f t="shared" si="65"/>
        <v>403</v>
      </c>
      <c r="C66" s="8">
        <f t="shared" si="66"/>
        <v>388</v>
      </c>
      <c r="D66" s="9">
        <f t="shared" si="15"/>
        <v>791</v>
      </c>
      <c r="E66" s="7">
        <v>66</v>
      </c>
      <c r="F66" s="7">
        <v>80</v>
      </c>
      <c r="G66" s="9">
        <f t="shared" si="6"/>
        <v>146</v>
      </c>
      <c r="H66" s="5">
        <f t="shared" si="76"/>
        <v>0.16377171215880892</v>
      </c>
      <c r="I66" s="5">
        <f t="shared" si="77"/>
        <v>0.20618556701030927</v>
      </c>
      <c r="J66" s="5">
        <f t="shared" si="78"/>
        <v>0.1845764854614412</v>
      </c>
      <c r="K66" s="7">
        <v>272</v>
      </c>
      <c r="L66" s="7">
        <v>244</v>
      </c>
      <c r="M66" s="9">
        <f t="shared" si="7"/>
        <v>516</v>
      </c>
      <c r="N66" s="5">
        <f t="shared" si="79"/>
        <v>0.674937965260546</v>
      </c>
      <c r="O66" s="5">
        <f t="shared" si="80"/>
        <v>0.6288659793814433</v>
      </c>
      <c r="P66" s="5">
        <f t="shared" si="81"/>
        <v>0.6523388116308471</v>
      </c>
      <c r="Q66" s="7">
        <v>65</v>
      </c>
      <c r="R66" s="7">
        <v>64</v>
      </c>
      <c r="S66" s="9">
        <f t="shared" si="8"/>
        <v>129</v>
      </c>
      <c r="T66" s="5">
        <f t="shared" si="82"/>
        <v>0.16129032258064516</v>
      </c>
      <c r="U66" s="5">
        <f t="shared" si="83"/>
        <v>0.16494845360824742</v>
      </c>
      <c r="V66" s="5">
        <f t="shared" si="84"/>
        <v>0.16308470290771176</v>
      </c>
    </row>
    <row r="67" spans="1:22" ht="19.5" customHeight="1">
      <c r="A67" s="1" t="s">
        <v>87</v>
      </c>
      <c r="B67" s="8">
        <f>E67+K67+Q67</f>
        <v>235</v>
      </c>
      <c r="C67" s="8">
        <f>F67+L67+R67</f>
        <v>210</v>
      </c>
      <c r="D67" s="9">
        <f>B67+C67</f>
        <v>445</v>
      </c>
      <c r="E67" s="7">
        <v>30</v>
      </c>
      <c r="F67" s="7">
        <v>19</v>
      </c>
      <c r="G67" s="9">
        <f t="shared" si="6"/>
        <v>49</v>
      </c>
      <c r="H67" s="5">
        <f t="shared" si="76"/>
        <v>0.1276595744680851</v>
      </c>
      <c r="I67" s="5">
        <f t="shared" si="77"/>
        <v>0.09047619047619047</v>
      </c>
      <c r="J67" s="5">
        <f t="shared" si="78"/>
        <v>0.1101123595505618</v>
      </c>
      <c r="K67" s="7">
        <v>159</v>
      </c>
      <c r="L67" s="7">
        <v>133</v>
      </c>
      <c r="M67" s="9">
        <f t="shared" si="7"/>
        <v>292</v>
      </c>
      <c r="N67" s="5">
        <f t="shared" si="79"/>
        <v>0.676595744680851</v>
      </c>
      <c r="O67" s="5">
        <f t="shared" si="80"/>
        <v>0.6333333333333333</v>
      </c>
      <c r="P67" s="5">
        <f t="shared" si="81"/>
        <v>0.6561797752808989</v>
      </c>
      <c r="Q67" s="7">
        <v>46</v>
      </c>
      <c r="R67" s="7">
        <v>58</v>
      </c>
      <c r="S67" s="9">
        <f t="shared" si="8"/>
        <v>104</v>
      </c>
      <c r="T67" s="5">
        <f t="shared" si="82"/>
        <v>0.19574468085106383</v>
      </c>
      <c r="U67" s="5">
        <f t="shared" si="83"/>
        <v>0.2761904761904762</v>
      </c>
      <c r="V67" s="5">
        <f t="shared" si="84"/>
        <v>0.23370786516853934</v>
      </c>
    </row>
    <row r="68" spans="1:22" ht="19.5" customHeight="1">
      <c r="A68" s="1" t="s">
        <v>88</v>
      </c>
      <c r="B68" s="7">
        <f>B62+B63+B64+B65+B66+B67</f>
        <v>2516</v>
      </c>
      <c r="C68" s="7">
        <f>C62+C63+C64+C65+C66+C67</f>
        <v>2353</v>
      </c>
      <c r="D68" s="9">
        <f t="shared" si="15"/>
        <v>4869</v>
      </c>
      <c r="E68" s="7">
        <f>E62+E63+E64+E65+E66+E67</f>
        <v>376</v>
      </c>
      <c r="F68" s="7">
        <f>F62+F63+F64+F65+F66+F67</f>
        <v>361</v>
      </c>
      <c r="G68" s="9">
        <f t="shared" si="6"/>
        <v>737</v>
      </c>
      <c r="H68" s="5">
        <f t="shared" si="76"/>
        <v>0.1494435612082671</v>
      </c>
      <c r="I68" s="5">
        <f t="shared" si="77"/>
        <v>0.15342116447088822</v>
      </c>
      <c r="J68" s="5">
        <f t="shared" si="78"/>
        <v>0.15136578352844526</v>
      </c>
      <c r="K68" s="7">
        <f>K62+K63+K64+K65+K66+K67</f>
        <v>1762</v>
      </c>
      <c r="L68" s="7">
        <f>L62+L63+L64+L65+L66+L67</f>
        <v>1569</v>
      </c>
      <c r="M68" s="9">
        <f t="shared" si="7"/>
        <v>3331</v>
      </c>
      <c r="N68" s="5">
        <f t="shared" si="79"/>
        <v>0.7003179650238474</v>
      </c>
      <c r="O68" s="5">
        <f t="shared" si="80"/>
        <v>0.6668083297917552</v>
      </c>
      <c r="P68" s="5">
        <f t="shared" si="81"/>
        <v>0.6841240501129595</v>
      </c>
      <c r="Q68" s="7">
        <f>Q62+Q63+Q64+Q65+Q66+Q67</f>
        <v>378</v>
      </c>
      <c r="R68" s="7">
        <f>R62+R63+R64+R65+R66+R67</f>
        <v>423</v>
      </c>
      <c r="S68" s="9">
        <f t="shared" si="8"/>
        <v>801</v>
      </c>
      <c r="T68" s="5">
        <f t="shared" si="82"/>
        <v>0.15023847376788554</v>
      </c>
      <c r="U68" s="5">
        <f t="shared" si="83"/>
        <v>0.17977050573735656</v>
      </c>
      <c r="V68" s="5">
        <f t="shared" si="84"/>
        <v>0.1645101663585952</v>
      </c>
    </row>
    <row r="69" spans="1:22" ht="19.5" customHeight="1">
      <c r="A69" s="1" t="s">
        <v>65</v>
      </c>
      <c r="B69" s="8">
        <f aca="true" t="shared" si="85" ref="B69:C72">E69+K69+Q69</f>
        <v>643</v>
      </c>
      <c r="C69" s="8">
        <f t="shared" si="85"/>
        <v>690</v>
      </c>
      <c r="D69" s="9">
        <f t="shared" si="15"/>
        <v>1333</v>
      </c>
      <c r="E69" s="7">
        <v>69</v>
      </c>
      <c r="F69" s="7">
        <v>70</v>
      </c>
      <c r="G69" s="9">
        <f t="shared" si="6"/>
        <v>139</v>
      </c>
      <c r="H69" s="5">
        <f t="shared" si="67"/>
        <v>0.10730948678071539</v>
      </c>
      <c r="I69" s="5">
        <f t="shared" si="68"/>
        <v>0.10144927536231885</v>
      </c>
      <c r="J69" s="5">
        <f t="shared" si="69"/>
        <v>0.10427606901725431</v>
      </c>
      <c r="K69" s="7">
        <v>422</v>
      </c>
      <c r="L69" s="7">
        <v>474</v>
      </c>
      <c r="M69" s="9">
        <f t="shared" si="7"/>
        <v>896</v>
      </c>
      <c r="N69" s="5">
        <f t="shared" si="70"/>
        <v>0.656298600311042</v>
      </c>
      <c r="O69" s="5">
        <f t="shared" si="71"/>
        <v>0.6869565217391305</v>
      </c>
      <c r="P69" s="5">
        <f t="shared" si="72"/>
        <v>0.6721680420105026</v>
      </c>
      <c r="Q69" s="7">
        <v>152</v>
      </c>
      <c r="R69" s="7">
        <v>146</v>
      </c>
      <c r="S69" s="9">
        <f t="shared" si="8"/>
        <v>298</v>
      </c>
      <c r="T69" s="5">
        <f t="shared" si="73"/>
        <v>0.2363919129082426</v>
      </c>
      <c r="U69" s="5">
        <f t="shared" si="74"/>
        <v>0.21159420289855072</v>
      </c>
      <c r="V69" s="5">
        <f t="shared" si="75"/>
        <v>0.22355588897224307</v>
      </c>
    </row>
    <row r="70" spans="1:22" ht="19.5" customHeight="1">
      <c r="A70" s="1" t="s">
        <v>66</v>
      </c>
      <c r="B70" s="8">
        <f t="shared" si="85"/>
        <v>674</v>
      </c>
      <c r="C70" s="8">
        <f t="shared" si="85"/>
        <v>735</v>
      </c>
      <c r="D70" s="9">
        <f>B70+C70</f>
        <v>1409</v>
      </c>
      <c r="E70" s="7">
        <v>118</v>
      </c>
      <c r="F70" s="7">
        <v>123</v>
      </c>
      <c r="G70" s="9">
        <f aca="true" t="shared" si="86" ref="G70:G83">E70+F70</f>
        <v>241</v>
      </c>
      <c r="H70" s="5">
        <f t="shared" si="67"/>
        <v>0.17507418397626112</v>
      </c>
      <c r="I70" s="5">
        <f t="shared" si="68"/>
        <v>0.1673469387755102</v>
      </c>
      <c r="J70" s="5">
        <f t="shared" si="69"/>
        <v>0.1710432931156849</v>
      </c>
      <c r="K70" s="7">
        <v>493</v>
      </c>
      <c r="L70" s="7">
        <v>530</v>
      </c>
      <c r="M70" s="9">
        <f aca="true" t="shared" si="87" ref="M70:M83">K70+L70</f>
        <v>1023</v>
      </c>
      <c r="N70" s="5">
        <f t="shared" si="70"/>
        <v>0.7314540059347181</v>
      </c>
      <c r="O70" s="5">
        <f t="shared" si="71"/>
        <v>0.7210884353741497</v>
      </c>
      <c r="P70" s="5">
        <f t="shared" si="72"/>
        <v>0.7260468417317246</v>
      </c>
      <c r="Q70" s="7">
        <v>63</v>
      </c>
      <c r="R70" s="7">
        <v>82</v>
      </c>
      <c r="S70" s="9">
        <f aca="true" t="shared" si="88" ref="S70:S83">Q70+R70</f>
        <v>145</v>
      </c>
      <c r="T70" s="5">
        <f t="shared" si="73"/>
        <v>0.09347181008902077</v>
      </c>
      <c r="U70" s="5">
        <f t="shared" si="74"/>
        <v>0.11156462585034013</v>
      </c>
      <c r="V70" s="5">
        <f t="shared" si="75"/>
        <v>0.10290986515259049</v>
      </c>
    </row>
    <row r="71" spans="1:22" ht="19.5" customHeight="1">
      <c r="A71" s="1" t="s">
        <v>67</v>
      </c>
      <c r="B71" s="8">
        <f t="shared" si="85"/>
        <v>373</v>
      </c>
      <c r="C71" s="8">
        <f t="shared" si="85"/>
        <v>379</v>
      </c>
      <c r="D71" s="9">
        <f>B71+C71</f>
        <v>752</v>
      </c>
      <c r="E71" s="7">
        <v>54</v>
      </c>
      <c r="F71" s="7">
        <v>70</v>
      </c>
      <c r="G71" s="9">
        <f t="shared" si="86"/>
        <v>124</v>
      </c>
      <c r="H71" s="5">
        <f t="shared" si="67"/>
        <v>0.1447721179624665</v>
      </c>
      <c r="I71" s="5">
        <f t="shared" si="68"/>
        <v>0.18469656992084432</v>
      </c>
      <c r="J71" s="5">
        <f t="shared" si="69"/>
        <v>0.16489361702127658</v>
      </c>
      <c r="K71" s="7">
        <v>302</v>
      </c>
      <c r="L71" s="7">
        <v>286</v>
      </c>
      <c r="M71" s="9">
        <f t="shared" si="87"/>
        <v>588</v>
      </c>
      <c r="N71" s="5">
        <f t="shared" si="70"/>
        <v>0.8096514745308311</v>
      </c>
      <c r="O71" s="5">
        <f t="shared" si="71"/>
        <v>0.7546174142480211</v>
      </c>
      <c r="P71" s="5">
        <f t="shared" si="72"/>
        <v>0.7819148936170213</v>
      </c>
      <c r="Q71" s="7">
        <v>17</v>
      </c>
      <c r="R71" s="7">
        <v>23</v>
      </c>
      <c r="S71" s="9">
        <f t="shared" si="88"/>
        <v>40</v>
      </c>
      <c r="T71" s="5">
        <f t="shared" si="73"/>
        <v>0.045576407506702415</v>
      </c>
      <c r="U71" s="5">
        <f t="shared" si="74"/>
        <v>0.06068601583113457</v>
      </c>
      <c r="V71" s="5">
        <f t="shared" si="75"/>
        <v>0.05319148936170213</v>
      </c>
    </row>
    <row r="72" spans="1:22" ht="19.5" customHeight="1">
      <c r="A72" s="1" t="s">
        <v>68</v>
      </c>
      <c r="B72" s="8">
        <f t="shared" si="85"/>
        <v>1626</v>
      </c>
      <c r="C72" s="8">
        <f t="shared" si="85"/>
        <v>1504</v>
      </c>
      <c r="D72" s="9">
        <f>B72+C72</f>
        <v>3130</v>
      </c>
      <c r="E72" s="7">
        <v>285</v>
      </c>
      <c r="F72" s="7">
        <v>285</v>
      </c>
      <c r="G72" s="9">
        <f t="shared" si="86"/>
        <v>570</v>
      </c>
      <c r="H72" s="5">
        <f t="shared" si="67"/>
        <v>0.1752767527675277</v>
      </c>
      <c r="I72" s="5">
        <f t="shared" si="68"/>
        <v>0.18949468085106383</v>
      </c>
      <c r="J72" s="5">
        <f t="shared" si="69"/>
        <v>0.18210862619808307</v>
      </c>
      <c r="K72" s="7">
        <v>1260</v>
      </c>
      <c r="L72" s="7">
        <v>1109</v>
      </c>
      <c r="M72" s="9">
        <f t="shared" si="87"/>
        <v>2369</v>
      </c>
      <c r="N72" s="5">
        <f t="shared" si="70"/>
        <v>0.7749077490774908</v>
      </c>
      <c r="O72" s="5">
        <f t="shared" si="71"/>
        <v>0.7373670212765957</v>
      </c>
      <c r="P72" s="5">
        <f t="shared" si="72"/>
        <v>0.7568690095846645</v>
      </c>
      <c r="Q72" s="7">
        <v>81</v>
      </c>
      <c r="R72" s="7">
        <v>110</v>
      </c>
      <c r="S72" s="9">
        <f t="shared" si="88"/>
        <v>191</v>
      </c>
      <c r="T72" s="5">
        <f t="shared" si="73"/>
        <v>0.04981549815498155</v>
      </c>
      <c r="U72" s="5">
        <f t="shared" si="74"/>
        <v>0.07313829787234043</v>
      </c>
      <c r="V72" s="5">
        <f t="shared" si="75"/>
        <v>0.0610223642172524</v>
      </c>
    </row>
    <row r="73" spans="1:22" ht="19.5" customHeight="1">
      <c r="A73" s="1" t="s">
        <v>69</v>
      </c>
      <c r="B73" s="7">
        <f>B70+B71+B72</f>
        <v>2673</v>
      </c>
      <c r="C73" s="7">
        <f>C70+C71+C72</f>
        <v>2618</v>
      </c>
      <c r="D73" s="9">
        <f aca="true" t="shared" si="89" ref="D73:D83">B73+C73</f>
        <v>5291</v>
      </c>
      <c r="E73" s="7">
        <f>E70+E71+E72</f>
        <v>457</v>
      </c>
      <c r="F73" s="7">
        <f>F70+F71+F72</f>
        <v>478</v>
      </c>
      <c r="G73" s="9">
        <f t="shared" si="86"/>
        <v>935</v>
      </c>
      <c r="H73" s="5">
        <f t="shared" si="67"/>
        <v>0.17096894874672652</v>
      </c>
      <c r="I73" s="5">
        <f t="shared" si="68"/>
        <v>0.18258212375859434</v>
      </c>
      <c r="J73" s="5">
        <f t="shared" si="69"/>
        <v>0.17671517671517672</v>
      </c>
      <c r="K73" s="7">
        <f>K70+K71+K72</f>
        <v>2055</v>
      </c>
      <c r="L73" s="7">
        <f>L70+L71+L72</f>
        <v>1925</v>
      </c>
      <c r="M73" s="9">
        <f t="shared" si="87"/>
        <v>3980</v>
      </c>
      <c r="N73" s="5">
        <f t="shared" si="70"/>
        <v>0.7687991021324355</v>
      </c>
      <c r="O73" s="5">
        <f t="shared" si="71"/>
        <v>0.7352941176470589</v>
      </c>
      <c r="P73" s="5">
        <f t="shared" si="72"/>
        <v>0.7522207522207522</v>
      </c>
      <c r="Q73" s="7">
        <f>Q70+Q71+Q72</f>
        <v>161</v>
      </c>
      <c r="R73" s="7">
        <f>R70+R71+R72</f>
        <v>215</v>
      </c>
      <c r="S73" s="9">
        <f t="shared" si="88"/>
        <v>376</v>
      </c>
      <c r="T73" s="5">
        <f t="shared" si="73"/>
        <v>0.06023194912083801</v>
      </c>
      <c r="U73" s="5">
        <f t="shared" si="74"/>
        <v>0.08212375859434683</v>
      </c>
      <c r="V73" s="5">
        <f t="shared" si="75"/>
        <v>0.07106407106407106</v>
      </c>
    </row>
    <row r="74" spans="1:22" ht="19.5" customHeight="1">
      <c r="A74" s="1" t="s">
        <v>70</v>
      </c>
      <c r="B74" s="8">
        <f aca="true" t="shared" si="90" ref="B74:C77">E74+K74+Q74</f>
        <v>706</v>
      </c>
      <c r="C74" s="8">
        <f t="shared" si="90"/>
        <v>672</v>
      </c>
      <c r="D74" s="9">
        <f t="shared" si="89"/>
        <v>1378</v>
      </c>
      <c r="E74" s="7">
        <v>82</v>
      </c>
      <c r="F74" s="7">
        <v>70</v>
      </c>
      <c r="G74" s="9">
        <f t="shared" si="86"/>
        <v>152</v>
      </c>
      <c r="H74" s="5">
        <f t="shared" si="67"/>
        <v>0.11614730878186968</v>
      </c>
      <c r="I74" s="5">
        <f t="shared" si="68"/>
        <v>0.10416666666666667</v>
      </c>
      <c r="J74" s="5">
        <f t="shared" si="69"/>
        <v>0.11030478955007257</v>
      </c>
      <c r="K74" s="7">
        <v>514</v>
      </c>
      <c r="L74" s="7">
        <v>467</v>
      </c>
      <c r="M74" s="9">
        <f t="shared" si="87"/>
        <v>981</v>
      </c>
      <c r="N74" s="5">
        <f t="shared" si="70"/>
        <v>0.7280453257790368</v>
      </c>
      <c r="O74" s="5">
        <f t="shared" si="71"/>
        <v>0.6949404761904762</v>
      </c>
      <c r="P74" s="5">
        <f t="shared" si="72"/>
        <v>0.7119013062409288</v>
      </c>
      <c r="Q74" s="7">
        <v>110</v>
      </c>
      <c r="R74" s="7">
        <v>135</v>
      </c>
      <c r="S74" s="9">
        <f t="shared" si="88"/>
        <v>245</v>
      </c>
      <c r="T74" s="5">
        <f t="shared" si="73"/>
        <v>0.1558073654390935</v>
      </c>
      <c r="U74" s="5">
        <f t="shared" si="74"/>
        <v>0.20089285714285715</v>
      </c>
      <c r="V74" s="5">
        <f t="shared" si="75"/>
        <v>0.17779390420899854</v>
      </c>
    </row>
    <row r="75" spans="1:22" ht="19.5" customHeight="1">
      <c r="A75" s="1" t="s">
        <v>71</v>
      </c>
      <c r="B75" s="8">
        <f t="shared" si="90"/>
        <v>2015</v>
      </c>
      <c r="C75" s="8">
        <f t="shared" si="90"/>
        <v>1954</v>
      </c>
      <c r="D75" s="9">
        <f t="shared" si="89"/>
        <v>3969</v>
      </c>
      <c r="E75" s="7">
        <v>371</v>
      </c>
      <c r="F75" s="7">
        <v>333</v>
      </c>
      <c r="G75" s="9">
        <f t="shared" si="86"/>
        <v>704</v>
      </c>
      <c r="H75" s="5">
        <f t="shared" si="67"/>
        <v>0.18411910669975187</v>
      </c>
      <c r="I75" s="5">
        <f t="shared" si="68"/>
        <v>0.17041965199590584</v>
      </c>
      <c r="J75" s="5">
        <f t="shared" si="69"/>
        <v>0.17737465356512974</v>
      </c>
      <c r="K75" s="7">
        <v>1350</v>
      </c>
      <c r="L75" s="7">
        <v>1300</v>
      </c>
      <c r="M75" s="9">
        <f t="shared" si="87"/>
        <v>2650</v>
      </c>
      <c r="N75" s="5">
        <f t="shared" si="70"/>
        <v>0.6699751861042184</v>
      </c>
      <c r="O75" s="5">
        <f t="shared" si="71"/>
        <v>0.6653019447287615</v>
      </c>
      <c r="P75" s="5">
        <f t="shared" si="72"/>
        <v>0.6676744771982868</v>
      </c>
      <c r="Q75" s="7">
        <v>294</v>
      </c>
      <c r="R75" s="7">
        <v>321</v>
      </c>
      <c r="S75" s="9">
        <f t="shared" si="88"/>
        <v>615</v>
      </c>
      <c r="T75" s="5">
        <f t="shared" si="73"/>
        <v>0.14590570719602977</v>
      </c>
      <c r="U75" s="5">
        <f t="shared" si="74"/>
        <v>0.16427840327533266</v>
      </c>
      <c r="V75" s="5">
        <f t="shared" si="75"/>
        <v>0.15495086923658352</v>
      </c>
    </row>
    <row r="76" spans="1:22" ht="19.5" customHeight="1">
      <c r="A76" s="1" t="s">
        <v>72</v>
      </c>
      <c r="B76" s="8">
        <f t="shared" si="90"/>
        <v>1110</v>
      </c>
      <c r="C76" s="8">
        <f t="shared" si="90"/>
        <v>1078</v>
      </c>
      <c r="D76" s="9">
        <f t="shared" si="89"/>
        <v>2188</v>
      </c>
      <c r="E76" s="7">
        <v>172</v>
      </c>
      <c r="F76" s="7">
        <v>143</v>
      </c>
      <c r="G76" s="9">
        <f t="shared" si="86"/>
        <v>315</v>
      </c>
      <c r="H76" s="5">
        <f t="shared" si="67"/>
        <v>0.15495495495495495</v>
      </c>
      <c r="I76" s="5">
        <f t="shared" si="68"/>
        <v>0.1326530612244898</v>
      </c>
      <c r="J76" s="5">
        <f t="shared" si="69"/>
        <v>0.14396709323583182</v>
      </c>
      <c r="K76" s="7">
        <v>747</v>
      </c>
      <c r="L76" s="7">
        <v>715</v>
      </c>
      <c r="M76" s="9">
        <f t="shared" si="87"/>
        <v>1462</v>
      </c>
      <c r="N76" s="5">
        <f t="shared" si="70"/>
        <v>0.672972972972973</v>
      </c>
      <c r="O76" s="5">
        <f t="shared" si="71"/>
        <v>0.6632653061224489</v>
      </c>
      <c r="P76" s="5">
        <f t="shared" si="72"/>
        <v>0.6681901279707495</v>
      </c>
      <c r="Q76" s="7">
        <v>191</v>
      </c>
      <c r="R76" s="7">
        <v>220</v>
      </c>
      <c r="S76" s="9">
        <f t="shared" si="88"/>
        <v>411</v>
      </c>
      <c r="T76" s="5">
        <f t="shared" si="73"/>
        <v>0.17207207207207206</v>
      </c>
      <c r="U76" s="5">
        <f t="shared" si="74"/>
        <v>0.20408163265306123</v>
      </c>
      <c r="V76" s="5">
        <f t="shared" si="75"/>
        <v>0.18784277879341865</v>
      </c>
    </row>
    <row r="77" spans="1:22" ht="19.5" customHeight="1">
      <c r="A77" s="1" t="s">
        <v>73</v>
      </c>
      <c r="B77" s="8">
        <f t="shared" si="90"/>
        <v>781</v>
      </c>
      <c r="C77" s="8">
        <f t="shared" si="90"/>
        <v>803</v>
      </c>
      <c r="D77" s="9">
        <f t="shared" si="89"/>
        <v>1584</v>
      </c>
      <c r="E77" s="7">
        <v>170</v>
      </c>
      <c r="F77" s="7">
        <v>168</v>
      </c>
      <c r="G77" s="9">
        <f t="shared" si="86"/>
        <v>338</v>
      </c>
      <c r="H77" s="5">
        <f t="shared" si="67"/>
        <v>0.2176696542893726</v>
      </c>
      <c r="I77" s="5">
        <f t="shared" si="68"/>
        <v>0.20921544209215442</v>
      </c>
      <c r="J77" s="5">
        <f t="shared" si="69"/>
        <v>0.21338383838383837</v>
      </c>
      <c r="K77" s="7">
        <v>526</v>
      </c>
      <c r="L77" s="7">
        <v>537</v>
      </c>
      <c r="M77" s="9">
        <f t="shared" si="87"/>
        <v>1063</v>
      </c>
      <c r="N77" s="5">
        <f t="shared" si="70"/>
        <v>0.6734955185659411</v>
      </c>
      <c r="O77" s="5">
        <f t="shared" si="71"/>
        <v>0.6687422166874222</v>
      </c>
      <c r="P77" s="5">
        <f t="shared" si="72"/>
        <v>0.6710858585858586</v>
      </c>
      <c r="Q77" s="7">
        <v>85</v>
      </c>
      <c r="R77" s="7">
        <v>98</v>
      </c>
      <c r="S77" s="9">
        <f t="shared" si="88"/>
        <v>183</v>
      </c>
      <c r="T77" s="5">
        <f t="shared" si="73"/>
        <v>0.1088348271446863</v>
      </c>
      <c r="U77" s="5">
        <f t="shared" si="74"/>
        <v>0.12204234122042341</v>
      </c>
      <c r="V77" s="5">
        <f t="shared" si="75"/>
        <v>0.11553030303030302</v>
      </c>
    </row>
    <row r="78" spans="1:22" ht="19.5" customHeight="1">
      <c r="A78" s="1" t="s">
        <v>74</v>
      </c>
      <c r="B78" s="7">
        <f>B74+B75+B76+B77</f>
        <v>4612</v>
      </c>
      <c r="C78" s="7">
        <f>C74+C75+C76+C77</f>
        <v>4507</v>
      </c>
      <c r="D78" s="9">
        <f t="shared" si="89"/>
        <v>9119</v>
      </c>
      <c r="E78" s="7">
        <f>E74+E75+E76+E77</f>
        <v>795</v>
      </c>
      <c r="F78" s="7">
        <f>F74+F75+F76+F77</f>
        <v>714</v>
      </c>
      <c r="G78" s="9">
        <f t="shared" si="86"/>
        <v>1509</v>
      </c>
      <c r="H78" s="5">
        <f t="shared" si="67"/>
        <v>0.17237640936686904</v>
      </c>
      <c r="I78" s="5">
        <f t="shared" si="68"/>
        <v>0.1584202351897049</v>
      </c>
      <c r="J78" s="5">
        <f t="shared" si="69"/>
        <v>0.1654786709068977</v>
      </c>
      <c r="K78" s="7">
        <f>K74+K75+K76+K77</f>
        <v>3137</v>
      </c>
      <c r="L78" s="7">
        <f>L74+L75+L76+L77</f>
        <v>3019</v>
      </c>
      <c r="M78" s="9">
        <f t="shared" si="87"/>
        <v>6156</v>
      </c>
      <c r="N78" s="5">
        <f t="shared" si="70"/>
        <v>0.6801821335646141</v>
      </c>
      <c r="O78" s="5">
        <f t="shared" si="71"/>
        <v>0.6698469048147326</v>
      </c>
      <c r="P78" s="5">
        <f t="shared" si="72"/>
        <v>0.6750740212742625</v>
      </c>
      <c r="Q78" s="7">
        <f>Q74+Q75+Q76+Q77</f>
        <v>680</v>
      </c>
      <c r="R78" s="7">
        <f>R74+R75+R76+R77</f>
        <v>774</v>
      </c>
      <c r="S78" s="9">
        <f t="shared" si="88"/>
        <v>1454</v>
      </c>
      <c r="T78" s="5">
        <f t="shared" si="73"/>
        <v>0.1474414570685169</v>
      </c>
      <c r="U78" s="5">
        <f t="shared" si="74"/>
        <v>0.17173285999556245</v>
      </c>
      <c r="V78" s="5">
        <f t="shared" si="75"/>
        <v>0.15944730781883978</v>
      </c>
    </row>
    <row r="79" spans="1:22" ht="19.5" customHeight="1">
      <c r="A79" s="1" t="s">
        <v>75</v>
      </c>
      <c r="B79" s="8">
        <f aca="true" t="shared" si="91" ref="B79:C82">E79+K79+Q79</f>
        <v>1790</v>
      </c>
      <c r="C79" s="8">
        <f t="shared" si="91"/>
        <v>1724</v>
      </c>
      <c r="D79" s="9">
        <f t="shared" si="89"/>
        <v>3514</v>
      </c>
      <c r="E79" s="7">
        <v>193</v>
      </c>
      <c r="F79" s="7">
        <v>165</v>
      </c>
      <c r="G79" s="9">
        <f t="shared" si="86"/>
        <v>358</v>
      </c>
      <c r="H79" s="5">
        <f aca="true" t="shared" si="92" ref="H79:J83">E79/B79</f>
        <v>0.10782122905027933</v>
      </c>
      <c r="I79" s="5">
        <f t="shared" si="92"/>
        <v>0.095707656612529</v>
      </c>
      <c r="J79" s="5">
        <f t="shared" si="92"/>
        <v>0.10187820147979511</v>
      </c>
      <c r="K79" s="7">
        <v>1319</v>
      </c>
      <c r="L79" s="7">
        <v>1238</v>
      </c>
      <c r="M79" s="9">
        <f t="shared" si="87"/>
        <v>2557</v>
      </c>
      <c r="N79" s="5">
        <f aca="true" t="shared" si="93" ref="N79:P83">K79/B79</f>
        <v>0.7368715083798882</v>
      </c>
      <c r="O79" s="5">
        <f t="shared" si="93"/>
        <v>0.7180974477958236</v>
      </c>
      <c r="P79" s="5">
        <f t="shared" si="93"/>
        <v>0.7276607854297097</v>
      </c>
      <c r="Q79" s="7">
        <v>278</v>
      </c>
      <c r="R79" s="7">
        <v>321</v>
      </c>
      <c r="S79" s="9">
        <f t="shared" si="88"/>
        <v>599</v>
      </c>
      <c r="T79" s="5">
        <f aca="true" t="shared" si="94" ref="T79:V83">Q79/B79</f>
        <v>0.1553072625698324</v>
      </c>
      <c r="U79" s="5">
        <f t="shared" si="94"/>
        <v>0.18619489559164734</v>
      </c>
      <c r="V79" s="5">
        <f t="shared" si="94"/>
        <v>0.17046101309049516</v>
      </c>
    </row>
    <row r="80" spans="1:22" ht="19.5" customHeight="1">
      <c r="A80" s="1" t="s">
        <v>76</v>
      </c>
      <c r="B80" s="8">
        <f t="shared" si="91"/>
        <v>1143</v>
      </c>
      <c r="C80" s="8">
        <f t="shared" si="91"/>
        <v>993</v>
      </c>
      <c r="D80" s="9">
        <f t="shared" si="89"/>
        <v>2136</v>
      </c>
      <c r="E80" s="7">
        <v>148</v>
      </c>
      <c r="F80" s="7">
        <v>133</v>
      </c>
      <c r="G80" s="9">
        <f t="shared" si="86"/>
        <v>281</v>
      </c>
      <c r="H80" s="5">
        <f t="shared" si="92"/>
        <v>0.1294838145231846</v>
      </c>
      <c r="I80" s="5">
        <f t="shared" si="92"/>
        <v>0.1339375629405841</v>
      </c>
      <c r="J80" s="5">
        <f t="shared" si="92"/>
        <v>0.13155430711610486</v>
      </c>
      <c r="K80" s="7">
        <v>829</v>
      </c>
      <c r="L80" s="7">
        <v>677</v>
      </c>
      <c r="M80" s="9">
        <f t="shared" si="87"/>
        <v>1506</v>
      </c>
      <c r="N80" s="5">
        <f t="shared" si="93"/>
        <v>0.7252843394575678</v>
      </c>
      <c r="O80" s="5">
        <f t="shared" si="93"/>
        <v>0.6817724068479355</v>
      </c>
      <c r="P80" s="5">
        <f t="shared" si="93"/>
        <v>0.7050561797752809</v>
      </c>
      <c r="Q80" s="7">
        <v>166</v>
      </c>
      <c r="R80" s="7">
        <v>183</v>
      </c>
      <c r="S80" s="9">
        <f t="shared" si="88"/>
        <v>349</v>
      </c>
      <c r="T80" s="5">
        <f t="shared" si="94"/>
        <v>0.1452318460192476</v>
      </c>
      <c r="U80" s="5">
        <f t="shared" si="94"/>
        <v>0.18429003021148035</v>
      </c>
      <c r="V80" s="5">
        <f t="shared" si="94"/>
        <v>0.16338951310861424</v>
      </c>
    </row>
    <row r="81" spans="1:22" ht="19.5" customHeight="1">
      <c r="A81" s="1" t="s">
        <v>77</v>
      </c>
      <c r="B81" s="8">
        <f t="shared" si="91"/>
        <v>959</v>
      </c>
      <c r="C81" s="8">
        <f t="shared" si="91"/>
        <v>1003</v>
      </c>
      <c r="D81" s="9">
        <f t="shared" si="89"/>
        <v>1962</v>
      </c>
      <c r="E81" s="7">
        <v>89</v>
      </c>
      <c r="F81" s="7">
        <v>91</v>
      </c>
      <c r="G81" s="9">
        <f t="shared" si="86"/>
        <v>180</v>
      </c>
      <c r="H81" s="5">
        <f t="shared" si="92"/>
        <v>0.09280500521376434</v>
      </c>
      <c r="I81" s="5">
        <f t="shared" si="92"/>
        <v>0.09072781655034895</v>
      </c>
      <c r="J81" s="5">
        <f t="shared" si="92"/>
        <v>0.09174311926605505</v>
      </c>
      <c r="K81" s="7">
        <v>662</v>
      </c>
      <c r="L81" s="7">
        <v>710</v>
      </c>
      <c r="M81" s="9">
        <f t="shared" si="87"/>
        <v>1372</v>
      </c>
      <c r="N81" s="5">
        <f t="shared" si="93"/>
        <v>0.6903023983315955</v>
      </c>
      <c r="O81" s="5">
        <f t="shared" si="93"/>
        <v>0.707876370887338</v>
      </c>
      <c r="P81" s="5">
        <f t="shared" si="93"/>
        <v>0.6992864424057085</v>
      </c>
      <c r="Q81" s="7">
        <v>208</v>
      </c>
      <c r="R81" s="7">
        <v>202</v>
      </c>
      <c r="S81" s="9">
        <f t="shared" si="88"/>
        <v>410</v>
      </c>
      <c r="T81" s="5">
        <f t="shared" si="94"/>
        <v>0.21689259645464026</v>
      </c>
      <c r="U81" s="5">
        <f t="shared" si="94"/>
        <v>0.20139581256231306</v>
      </c>
      <c r="V81" s="5">
        <f t="shared" si="94"/>
        <v>0.2089704383282365</v>
      </c>
    </row>
    <row r="82" spans="1:22" ht="19.5" customHeight="1">
      <c r="A82" s="1" t="s">
        <v>78</v>
      </c>
      <c r="B82" s="8">
        <f t="shared" si="91"/>
        <v>220</v>
      </c>
      <c r="C82" s="8">
        <f t="shared" si="91"/>
        <v>205</v>
      </c>
      <c r="D82" s="9">
        <f t="shared" si="89"/>
        <v>425</v>
      </c>
      <c r="E82" s="7">
        <v>30</v>
      </c>
      <c r="F82" s="7">
        <v>18</v>
      </c>
      <c r="G82" s="9">
        <f t="shared" si="86"/>
        <v>48</v>
      </c>
      <c r="H82" s="5">
        <f t="shared" si="92"/>
        <v>0.13636363636363635</v>
      </c>
      <c r="I82" s="5">
        <f t="shared" si="92"/>
        <v>0.08780487804878048</v>
      </c>
      <c r="J82" s="5">
        <f t="shared" si="92"/>
        <v>0.11294117647058824</v>
      </c>
      <c r="K82" s="7">
        <v>151</v>
      </c>
      <c r="L82" s="7">
        <v>150</v>
      </c>
      <c r="M82" s="9">
        <f t="shared" si="87"/>
        <v>301</v>
      </c>
      <c r="N82" s="5">
        <f t="shared" si="93"/>
        <v>0.6863636363636364</v>
      </c>
      <c r="O82" s="5">
        <f t="shared" si="93"/>
        <v>0.7317073170731707</v>
      </c>
      <c r="P82" s="5">
        <f t="shared" si="93"/>
        <v>0.7082352941176471</v>
      </c>
      <c r="Q82" s="7">
        <v>39</v>
      </c>
      <c r="R82" s="7">
        <v>37</v>
      </c>
      <c r="S82" s="9">
        <f t="shared" si="88"/>
        <v>76</v>
      </c>
      <c r="T82" s="5">
        <f t="shared" si="94"/>
        <v>0.17727272727272728</v>
      </c>
      <c r="U82" s="5">
        <f t="shared" si="94"/>
        <v>0.18048780487804877</v>
      </c>
      <c r="V82" s="5">
        <f t="shared" si="94"/>
        <v>0.17882352941176471</v>
      </c>
    </row>
    <row r="83" spans="1:22" ht="19.5" customHeight="1">
      <c r="A83" s="1" t="s">
        <v>79</v>
      </c>
      <c r="B83" s="7">
        <f>B79+B80+B81+B82</f>
        <v>4112</v>
      </c>
      <c r="C83" s="7">
        <f>C79+C80+C81+C82</f>
        <v>3925</v>
      </c>
      <c r="D83" s="9">
        <f t="shared" si="89"/>
        <v>8037</v>
      </c>
      <c r="E83" s="7">
        <f>E79+E80+E81+E82</f>
        <v>460</v>
      </c>
      <c r="F83" s="7">
        <f>F79+F80+F81+F82</f>
        <v>407</v>
      </c>
      <c r="G83" s="9">
        <f t="shared" si="86"/>
        <v>867</v>
      </c>
      <c r="H83" s="5">
        <f t="shared" si="92"/>
        <v>0.11186770428015565</v>
      </c>
      <c r="I83" s="5">
        <f t="shared" si="92"/>
        <v>0.10369426751592356</v>
      </c>
      <c r="J83" s="5">
        <f t="shared" si="92"/>
        <v>0.10787607316162748</v>
      </c>
      <c r="K83" s="7">
        <f>K79+K80+K81+K82</f>
        <v>2961</v>
      </c>
      <c r="L83" s="7">
        <f>L79+L80+L81+L82</f>
        <v>2775</v>
      </c>
      <c r="M83" s="9">
        <f t="shared" si="87"/>
        <v>5736</v>
      </c>
      <c r="N83" s="5">
        <f t="shared" si="93"/>
        <v>0.7200875486381323</v>
      </c>
      <c r="O83" s="5">
        <f t="shared" si="93"/>
        <v>0.7070063694267515</v>
      </c>
      <c r="P83" s="5">
        <f t="shared" si="93"/>
        <v>0.713699141470698</v>
      </c>
      <c r="Q83" s="7">
        <f>Q79+Q80+Q81+Q82</f>
        <v>691</v>
      </c>
      <c r="R83" s="7">
        <f>R79+R80+R81+R82</f>
        <v>743</v>
      </c>
      <c r="S83" s="9">
        <f t="shared" si="88"/>
        <v>1434</v>
      </c>
      <c r="T83" s="5">
        <f t="shared" si="94"/>
        <v>0.16804474708171208</v>
      </c>
      <c r="U83" s="5">
        <f t="shared" si="94"/>
        <v>0.18929936305732484</v>
      </c>
      <c r="V83" s="5">
        <f t="shared" si="94"/>
        <v>0.1784247853676745</v>
      </c>
    </row>
    <row r="84" ht="19.5" customHeight="1"/>
    <row r="85" ht="19.5" customHeight="1">
      <c r="A85" t="s">
        <v>81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54" right="0.26" top="0.48" bottom="0.45" header="0.38" footer="0.38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2008-01-08T06:38:56Z</cp:lastPrinted>
  <dcterms:created xsi:type="dcterms:W3CDTF">2007-01-17T01:36:21Z</dcterms:created>
  <dcterms:modified xsi:type="dcterms:W3CDTF">2008-01-11T07:47:25Z</dcterms:modified>
  <cp:category/>
  <cp:version/>
  <cp:contentType/>
  <cp:contentStatus/>
</cp:coreProperties>
</file>