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BW34" i="9"/>
  <c r="AM34" i="9"/>
  <c r="C34" i="9"/>
  <c r="CO34" i="9" l="1"/>
  <c r="BE34"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<sst xmlns="http://schemas.openxmlformats.org/spreadsheetml/2006/main" count="966" uniqueCount="535">
  <si>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</si>
  <si>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</si>
  <si>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</si>
  <si>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</si>
  <si>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</si>
  <si>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</si>
  <si>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</si>
  <si>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</si>
  <si>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</si>
  <si>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</si>
  <si>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</si>
  <si>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</si>
  <si>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</si>
  <si>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</si>
  <si>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</si>
  <si>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</si>
  <si>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</si>
  <si>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</si>
  <si>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</si>
  <si>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</si>
  <si>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</si>
  <si>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</si>
  <si>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</si>
  <si>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</si>
  <si>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</si>
  <si>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</si>
  <si>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</si>
  <si>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</si>
  <si>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</si>
  <si>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</si>
  <si>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</si>
  <si>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</si>
  <si>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</si>
  <si>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</si>
  <si>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</si>
  <si>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</si>
  <si>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</si>
  <si>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</si>
  <si>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</si>
  <si>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</si>
  <si>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</si>
  <si>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</si>
  <si>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</si>
  <si>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</si>
  <si>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</si>
  <si>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</si>
  <si>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</si>
  <si>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</si>
  <si>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</si>
  <si>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</si>
  <si>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</si>
  <si>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</si>
  <si>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</si>
  <si>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</si>
  <si>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</si>
  <si>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</si>
  <si>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</si>
  <si>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</si>
  <si>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</si>
  <si>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</si>
  <si>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</si>
  <si>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</si>
  <si>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</si>
  <si>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</si>
  <si>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</si>
  <si>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</si>
  <si>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</si>
  <si>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</si>
  <si>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</si>
  <si>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</si>
  <si>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</si>
  <si>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</si>
  <si>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</si>
  <si>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</si>
  <si>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</si>
  <si>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</si>
  <si>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</si>
  <si>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</si>
  <si>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</si>
  <si>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</si>
  <si>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</si>
  <si>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</si>
  <si>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海老名市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</si>
  <si>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</si>
  <si>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</si>
  <si>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</si>
  <si>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</si>
  <si>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</si>
  <si>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</si>
  <si>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</si>
  <si>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</si>
  <si>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</si>
  <si>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</si>
  <si>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</si>
  <si>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</si>
  <si>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</si>
  <si>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</si>
  <si>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</si>
  <si>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</si>
  <si>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</si>
  <si>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</si>
  <si>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</si>
  <si>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</si>
  <si>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</si>
  <si>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</si>
  <si>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</si>
  <si>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</si>
  <si>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</si>
  <si>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</si>
  <si>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</si>
  <si>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</si>
  <si>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</si>
  <si>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</si>
  <si>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</si>
  <si>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</si>
  <si>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</si>
  <si>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</si>
  <si>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</si>
  <si>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</si>
  <si>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</si>
  <si>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</si>
  <si>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</si>
  <si>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</si>
  <si>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</si>
  <si>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</si>
  <si>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</si>
  <si>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</si>
  <si>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</si>
  <si>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</si>
  <si>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</si>
  <si>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</si>
  <si>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</si>
  <si>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</si>
  <si>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</si>
  <si>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</si>
  <si>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</si>
  <si>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</si>
  <si>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</si>
  <si>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</si>
  <si>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</si>
  <si>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</si>
  <si>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</si>
  <si>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</si>
  <si>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</si>
  <si>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</si>
  <si>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</si>
  <si>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</si>
  <si>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</si>
  <si>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</si>
  <si>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</si>
  <si>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</si>
  <si>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</si>
  <si>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</si>
  <si>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</si>
  <si>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</si>
  <si>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</si>
  <si>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</si>
  <si>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</si>
  <si>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</si>
  <si>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</si>
  <si>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</si>
  <si>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</si>
  <si>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</si>
  <si>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</si>
  <si>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</si>
  <si>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</si>
  <si>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</si>
  <si>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</si>
  <si>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</si>
  <si>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</si>
  <si>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</si>
  <si>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</si>
  <si>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</si>
  <si>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</si>
  <si>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</si>
  <si>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</si>
  <si>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</si>
  <si>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</si>
  <si>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</si>
  <si>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</si>
  <si>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</si>
  <si>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</si>
  <si>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</si>
  <si>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</si>
  <si>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</si>
  <si>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</si>
  <si>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</si>
  <si>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</si>
  <si>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</si>
  <si>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</si>
  <si>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</si>
  <si>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</si>
  <si>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</si>
  <si>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</si>
  <si>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</si>
  <si>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</si>
  <si>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神奈川県海老名市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</si>
  <si>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</si>
  <si>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</si>
  <si>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</si>
  <si>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</si>
  <si>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</si>
  <si>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</si>
  <si>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</si>
  <si>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</si>
  <si>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</si>
  <si>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</si>
  <si>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</si>
  <si>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</si>
  <si>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</si>
  <si>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</si>
  <si>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</si>
  <si>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</si>
  <si>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</si>
  <si>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</si>
  <si>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</si>
  <si>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</si>
  <si>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</si>
  <si>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</si>
  <si>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</si>
  <si>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</si>
  <si>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</si>
  <si>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</si>
  <si>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</si>
  <si>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</si>
  <si>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</si>
  <si>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</si>
  <si>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</si>
  <si>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</si>
  <si>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</si>
  <si>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</si>
  <si>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</si>
  <si>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</si>
  <si>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</si>
  <si>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</si>
  <si>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</si>
  <si>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</si>
  <si>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</si>
  <si>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</si>
  <si>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</si>
  <si>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</si>
  <si>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</si>
  <si>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</si>
  <si>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</si>
  <si>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</si>
  <si>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</si>
  <si>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</si>
  <si>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</si>
  <si>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</si>
  <si>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</si>
  <si>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</si>
  <si>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</si>
  <si>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</si>
  <si>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</si>
  <si>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</si>
  <si>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</si>
  <si>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</si>
  <si>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</si>
  <si>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</si>
  <si>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</si>
  <si>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</si>
  <si>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</si>
  <si>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</si>
  <si>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</si>
  <si>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</si>
  <si>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</si>
  <si>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</si>
  <si>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</si>
  <si>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</si>
  <si>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</si>
  <si>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</si>
  <si>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</si>
  <si>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</si>
  <si>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</si>
  <si>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</si>
  <si>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</si>
  <si>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</si>
  <si>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</si>
  <si>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</si>
  <si>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</si>
  <si>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</si>
  <si>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</si>
  <si>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</si>
  <si>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</si>
  <si>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</si>
  <si>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</si>
  <si>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</si>
  <si>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</si>
  <si>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</si>
  <si>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</si>
  <si>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</si>
  <si>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</si>
  <si>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</si>
  <si>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</si>
  <si>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</si>
  <si>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</si>
  <si>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</si>
  <si>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</si>
  <si>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</si>
  <si>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</si>
  <si>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</si>
  <si>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</si>
  <si>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</si>
  <si>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</si>
  <si>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</si>
  <si>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</si>
  <si>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</si>
  <si>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</si>
  <si>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</si>
  <si>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</si>
  <si>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</si>
  <si>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</si>
  <si>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</si>
  <si>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</si>
  <si>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</si>
  <si>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</si>
  <si>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</si>
  <si>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</si>
  <si>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</si>
  <si>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</si>
  <si>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</si>
  <si>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</si>
  <si>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</si>
  <si>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</si>
  <si>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</si>
  <si>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</si>
  <si>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</si>
  <si>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</si>
  <si>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</si>
  <si>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</si>
  <si>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</si>
  <si>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</si>
  <si>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</si>
  <si>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</si>
  <si>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</si>
  <si>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</si>
  <si>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</si>
  <si>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</si>
  <si>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</si>
  <si>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</si>
  <si>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</si>
  <si>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</si>
  <si>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</si>
  <si>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</si>
  <si>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</si>
  <si>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神奈川県海老名市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</si>
  <si>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</si>
  <si>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</si>
  <si>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</si>
  <si>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</si>
  <si>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</si>
  <si>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</si>
  <si>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</si>
  <si>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</si>
  <si>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</si>
  <si>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</si>
  <si>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</si>
  <si>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</si>
  <si>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</si>
  <si>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</si>
  <si>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</si>
  <si>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</si>
  <si>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</si>
  <si>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</si>
  <si>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</si>
  <si>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</si>
  <si>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</si>
  <si>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</si>
  <si>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</si>
  <si>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</si>
  <si>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</si>
  <si>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</si>
  <si>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</si>
  <si>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</si>
  <si>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</si>
  <si>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</si>
  <si>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</si>
  <si>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</si>
  <si>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</si>
  <si>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</si>
  <si>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</si>
  <si>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</si>
  <si>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</si>
  <si>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</si>
  <si>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</si>
  <si>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</si>
  <si>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</si>
  <si>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</si>
  <si>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</si>
  <si>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</si>
  <si>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</si>
  <si>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</si>
  <si>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</si>
  <si>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</si>
  <si>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</si>
  <si>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</si>
  <si>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</si>
  <si>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</si>
  <si>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</si>
  <si>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</si>
  <si>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</si>
  <si>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</si>
  <si>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</si>
  <si>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</si>
  <si>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</si>
  <si>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</si>
  <si>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</si>
  <si>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</si>
  <si>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</si>
  <si>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</si>
  <si>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</si>
  <si>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</si>
  <si>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</si>
  <si>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</si>
  <si>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</si>
  <si>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</si>
  <si>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</si>
  <si>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</si>
  <si>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</si>
  <si>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</si>
  <si>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</si>
  <si>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</si>
  <si>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</si>
  <si>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</si>
  <si>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</si>
  <si>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</si>
  <si>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</si>
  <si>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</si>
  <si>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</si>
  <si>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</si>
  <si>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</si>
  <si>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</si>
  <si>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</si>
  <si>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</si>
  <si>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</si>
  <si>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</si>
  <si>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</si>
  <si>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</si>
  <si>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</si>
  <si>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</si>
  <si>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</si>
  <si>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</si>
  <si>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</si>
  <si>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</si>
  <si>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</si>
  <si>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</si>
  <si>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</si>
  <si>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</si>
  <si>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</si>
  <si>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</si>
  <si>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</si>
  <si>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</si>
  <si>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</si>
  <si>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</si>
  <si>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</si>
  <si>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</si>
  <si>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</si>
  <si>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</si>
  <si>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</si>
  <si>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</si>
  <si>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</si>
  <si>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</si>
  <si>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</si>
  <si>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</si>
  <si>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</si>
  <si>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</si>
  <si>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</si>
  <si>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</si>
  <si>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</si>
  <si>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</si>
  <si>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</si>
  <si>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</si>
  <si>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</si>
  <si>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</si>
  <si>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</si>
  <si>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</si>
  <si>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</si>
  <si>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</si>
  <si>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</si>
  <si>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</si>
  <si>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</si>
  <si>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</si>
  <si>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</si>
  <si>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</si>
  <si>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</si>
  <si>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</si>
  <si>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</si>
  <si>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</si>
  <si>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</si>
  <si>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</si>
  <si>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</si>
  <si>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</si>
  <si>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</si>
  <si>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</si>
  <si>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</si>
  <si>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</si>
  <si>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</si>
  <si>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</si>
  <si>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</si>
  <si>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</si>
  <si>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</si>
  <si>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</si>
  <si>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</si>
  <si>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</si>
  <si>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</si>
  <si>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</si>
  <si>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</si>
  <si>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</si>
  <si>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</si>
  <si>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</si>
  <si>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</si>
  <si>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</si>
  <si>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</si>
  <si>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</si>
  <si>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</si>
  <si>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</si>
  <si>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</si>
  <si>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1.88</t>
  </si>
  <si>
    <t>▲ 1.61</t>
  </si>
  <si>
    <t>▲ 2.10</t>
  </si>
  <si>
    <t>一般会計</t>
  </si>
  <si>
    <t>介護保険事業</t>
  </si>
  <si>
    <t>国民健康保険事業</t>
  </si>
  <si>
    <t>下水道事業特別会計</t>
  </si>
  <si>
    <t>後期高齢者医療事業</t>
  </si>
  <si>
    <t>その他会計（赤字）</t>
  </si>
  <si>
    <t>その他会計（黒字）</t>
  </si>
  <si>
    <t>-</t>
    <phoneticPr fontId="2"/>
  </si>
  <si>
    <t>海老名市土地開発公社</t>
    <rPh sb="0" eb="3">
      <t>エビナ</t>
    </rPh>
    <rPh sb="3" eb="4">
      <t>シ</t>
    </rPh>
    <rPh sb="4" eb="6">
      <t>トチ</t>
    </rPh>
    <rPh sb="6" eb="8">
      <t>カイハツ</t>
    </rPh>
    <rPh sb="8" eb="10">
      <t>コウシャ</t>
    </rPh>
    <phoneticPr fontId="2"/>
  </si>
  <si>
    <t>高座清掃施設組合</t>
    <rPh sb="0" eb="2">
      <t>コウザ</t>
    </rPh>
    <rPh sb="2" eb="4">
      <t>セイソウ</t>
    </rPh>
    <rPh sb="4" eb="6">
      <t>シセツ</t>
    </rPh>
    <rPh sb="6" eb="8">
      <t>クミアイ</t>
    </rPh>
    <phoneticPr fontId="2"/>
  </si>
  <si>
    <t>広域大和斎場組合</t>
    <rPh sb="0" eb="2">
      <t>コウイキ</t>
    </rPh>
    <rPh sb="2" eb="4">
      <t>ヤマト</t>
    </rPh>
    <rPh sb="4" eb="6">
      <t>サイジョウ</t>
    </rPh>
    <rPh sb="6" eb="8">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</si>
  <si>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</si>
  <si>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神奈川県後期高齢者医療広域連合（後期高齢者医療事業特別会計）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ジギョウ</t>
    </rPh>
    <rPh sb="25" eb="27">
      <t>トクベツ</t>
    </rPh>
    <rPh sb="27" eb="29">
      <t>カイケイ</t>
    </rPh>
    <phoneticPr fontId="2"/>
  </si>
  <si>
    <t>神奈川県市町村退職手当組合</t>
    <rPh sb="0" eb="4">
      <t>カナガワケン</t>
    </rPh>
    <rPh sb="4" eb="7">
      <t>シチョウソン</t>
    </rPh>
    <rPh sb="7" eb="9">
      <t>タイショク</t>
    </rPh>
    <rPh sb="9" eb="11">
      <t>テアテ</t>
    </rPh>
    <rPh sb="11" eb="13">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</si>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</sst>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33903</c:v>
                </c:pt>
                <c:pt idx="2">
                  <c:v>40849</c:v>
                </c:pt>
                <c:pt idx="3">
                  <c:v>40632</c:v>
                </c:pt>
                <c:pt idx="4">
                  <c:v>45375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50369</c:v>
                </c:pt>
                <c:pt idx="1">
                  <c:v>54598</c:v>
                </c:pt>
                <c:pt idx="2">
                  <c:v>48246</c:v>
                </c:pt>
                <c:pt idx="3">
                  <c:v>44168</c:v>
                </c:pt>
                <c:pt idx="4">
                  <c:v>68392</c:v>
                </c:pt>
              </c:numCache>
            </c:numRef>
          </c:val>
          <c:smooth val="0"/>
        </c:ser>
        <c:dLbls>
          <c:showLegendKey val="0"/>
          <c:showVal val="0"/>
          <c:showCatName val="0"/>
          <c:showSerName val="0"/>
          <c:showPercent val="0"/>
          <c:showBubbleSize val="0"/>
        </c:dLbls>
        <c:marker val="1"/>
        <c:smooth val="0"/>
        <c:axId val="119170176"/>
        <c:axId val="119171712"/>
      </c:lineChart>
      <c:catAx>
        <c:axId val="119170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71712"/>
        <c:crosses val="autoZero"/>
        <c:auto val="1"/>
        <c:lblAlgn val="ctr"/>
        <c:lblOffset val="100"/>
        <c:tickLblSkip val="1"/>
        <c:tickMarkSkip val="1"/>
        <c:noMultiLvlLbl val="0"/>
      </c:catAx>
      <c:valAx>
        <c:axId val="1191717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70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2.84</c:v>
                </c:pt>
                <c:pt idx="1">
                  <c:v>1.42</c:v>
                </c:pt>
                <c:pt idx="2">
                  <c:v>4.1399999999999997</c:v>
                </c:pt>
                <c:pt idx="3">
                  <c:v>1.63</c:v>
                </c:pt>
                <c:pt idx="4">
                  <c:v>2.33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11.38</c:v>
                </c:pt>
                <c:pt idx="1">
                  <c:v>11.25</c:v>
                </c:pt>
                <c:pt idx="2">
                  <c:v>10.7</c:v>
                </c:pt>
                <c:pt idx="3">
                  <c:v>10.76</c:v>
                </c:pt>
                <c:pt idx="4">
                  <c:v>11.25</c:v>
                </c:pt>
              </c:numCache>
            </c:numRef>
          </c:val>
        </c:ser>
        <c:dLbls>
          <c:showLegendKey val="0"/>
          <c:showVal val="0"/>
          <c:showCatName val="0"/>
          <c:showSerName val="0"/>
          <c:showPercent val="0"/>
          <c:showBubbleSize val="0"/>
        </c:dLbls>
        <c:gapWidth val="250"/>
        <c:overlap val="100"/>
        <c:axId val="101225216"/>
        <c:axId val="101226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-1.88</c:v>
                </c:pt>
                <c:pt idx="1">
                  <c:v>-1.61</c:v>
                </c:pt>
                <c:pt idx="2">
                  <c:v>2.41</c:v>
                </c:pt>
                <c:pt idx="3">
                  <c:v>-2.1</c:v>
                </c:pt>
                <c:pt idx="4">
                  <c:v>1.05</c:v>
                </c:pt>
              </c:numCache>
            </c:numRef>
          </c:val>
          <c:smooth val="0"/>
        </c:ser>
        <c:dLbls>
          <c:showLegendKey val="0"/>
          <c:showVal val="0"/>
          <c:showCatName val="0"/>
          <c:showSerName val="0"/>
          <c:showPercent val="0"/>
          <c:showBubbleSize val="0"/>
        </c:dLbls>
        <c:marker val="1"/>
        <c:smooth val="0"/>
        <c:axId val="101225216"/>
        <c:axId val="101226752"/>
      </c:lineChart>
      <c:catAx>
        <c:axId val="1012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226752"/>
        <c:crosses val="autoZero"/>
        <c:auto val="1"/>
        <c:lblAlgn val="ctr"/>
        <c:lblOffset val="100"/>
        <c:tickLblSkip val="1"/>
        <c:tickMarkSkip val="1"/>
        <c:noMultiLvlLbl val="0"/>
      </c:catAx>
      <c:valAx>
        <c:axId val="10122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2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0.16</c:v>
                </c:pt>
                <c:pt idx="2">
                  <c:v>#N/A</c:v>
                </c:pt>
                <c:pt idx="3">
                  <c:v>0.06</c:v>
                </c:pt>
                <c:pt idx="4">
                  <c:v>#N/A</c:v>
                </c:pt>
                <c:pt idx="5">
                  <c:v>0.05</c:v>
                </c:pt>
                <c:pt idx="6">
                  <c:v>#N/A</c:v>
                </c:pt>
                <c:pt idx="7">
                  <c:v>0.05</c:v>
                </c:pt>
                <c:pt idx="8">
                  <c:v>#N/A</c:v>
                </c:pt>
                <c:pt idx="9">
                  <c:v>0.02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0.31</c:v>
                </c:pt>
                <c:pt idx="2">
                  <c:v>#N/A</c:v>
                </c:pt>
                <c:pt idx="3">
                  <c:v>0.05</c:v>
                </c:pt>
                <c:pt idx="4">
                  <c:v>#N/A</c:v>
                </c:pt>
                <c:pt idx="5">
                  <c:v>0.66</c:v>
                </c:pt>
                <c:pt idx="6">
                  <c:v>#N/A</c:v>
                </c:pt>
                <c:pt idx="7">
                  <c:v>0.56000000000000005</c:v>
                </c:pt>
                <c:pt idx="8">
                  <c:v>#N/A</c:v>
                </c:pt>
                <c:pt idx="9">
                  <c:v>0.47</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0.87</c:v>
                </c:pt>
                <c:pt idx="2">
                  <c:v>#N/A</c:v>
                </c:pt>
                <c:pt idx="3">
                  <c:v>1.96</c:v>
                </c:pt>
                <c:pt idx="4">
                  <c:v>#N/A</c:v>
                </c:pt>
                <c:pt idx="5">
                  <c:v>1.93</c:v>
                </c:pt>
                <c:pt idx="6">
                  <c:v>#N/A</c:v>
                </c:pt>
                <c:pt idx="7">
                  <c:v>1.41</c:v>
                </c:pt>
                <c:pt idx="8">
                  <c:v>#N/A</c:v>
                </c:pt>
                <c:pt idx="9">
                  <c:v>0.76</c:v>
                </c:pt>
              </c:numCache>
            </c:numRef>
          </c:val>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0.66</c:v>
                </c:pt>
                <c:pt idx="2">
                  <c:v>#N/A</c:v>
                </c:pt>
                <c:pt idx="3">
                  <c:v>0.56999999999999995</c:v>
                </c:pt>
                <c:pt idx="4">
                  <c:v>#N/A</c:v>
                </c:pt>
                <c:pt idx="5">
                  <c:v>1.1000000000000001</c:v>
                </c:pt>
                <c:pt idx="6">
                  <c:v>#N/A</c:v>
                </c:pt>
                <c:pt idx="7">
                  <c:v>0.89</c:v>
                </c:pt>
                <c:pt idx="8">
                  <c:v>#N/A</c:v>
                </c:pt>
                <c:pt idx="9">
                  <c:v>1.29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2.83</c:v>
                </c:pt>
                <c:pt idx="2">
                  <c:v>#N/A</c:v>
                </c:pt>
                <c:pt idx="3">
                  <c:v>1.41</c:v>
                </c:pt>
                <c:pt idx="4">
                  <c:v>#N/A</c:v>
                </c:pt>
                <c:pt idx="5">
                  <c:v>4.1399999999999997</c:v>
                </c:pt>
                <c:pt idx="6">
                  <c:v>#N/A</c:v>
                </c:pt>
                <c:pt idx="7">
                  <c:v>1.62</c:v>
                </c:pt>
                <c:pt idx="8">
                  <c:v>#N/A</c:v>
                </c:pt>
                <c:pt idx="9">
                  <c:v>2.3199999999999998</c:v>
                </c:pt>
              </c:numCache>
            </c:numRef>
          </c:val>
        </c:ser>
        <c:dLbls>
          <c:showLegendKey val="0"/>
          <c:showVal val="0"/>
          <c:showCatName val="0"/>
          <c:showSerName val="0"/>
          <c:showPercent val="0"/>
          <c:showBubbleSize val="0"/>
        </c:dLbls>
        <c:gapWidth val="150"/>
        <c:overlap val="100"/>
        <c:axId val="120244864"/>
        <c:axId val="120258944"/>
      </c:barChart>
      <c:catAx>
        <c:axId val="12024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258944"/>
        <c:crosses val="autoZero"/>
        <c:auto val="1"/>
        <c:lblAlgn val="ctr"/>
        <c:lblOffset val="100"/>
        <c:tickLblSkip val="1"/>
        <c:tickMarkSkip val="1"/>
        <c:noMultiLvlLbl val="0"/>
      </c:catAx>
      <c:valAx>
        <c:axId val="12025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44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2513</c:v>
                </c:pt>
                <c:pt idx="5">
                  <c:v>2432</c:v>
                </c:pt>
                <c:pt idx="8">
                  <c:v>2487</c:v>
                </c:pt>
                <c:pt idx="11">
                  <c:v>2641</c:v>
                </c:pt>
                <c:pt idx="14">
                  <c:v>2658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38</c:v>
                </c:pt>
                <c:pt idx="12">
                  <c:v>76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89</c:v>
                </c:pt>
                <c:pt idx="3">
                  <c:v>85</c:v>
                </c:pt>
                <c:pt idx="6">
                  <c:v>85</c:v>
                </c:pt>
                <c:pt idx="9">
                  <c:v>46</c:v>
                </c:pt>
                <c:pt idx="12">
                  <c:v>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123</c:v>
                </c:pt>
                <c:pt idx="3">
                  <c:v>39</c:v>
                </c:pt>
                <c:pt idx="6">
                  <c:v>94</c:v>
                </c:pt>
                <c:pt idx="9">
                  <c:v>121</c:v>
                </c:pt>
                <c:pt idx="12">
                  <c:v>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43</c:v>
                </c:pt>
                <c:pt idx="3">
                  <c:v>53</c:v>
                </c:pt>
                <c:pt idx="6">
                  <c:v>67</c:v>
                </c:pt>
                <c:pt idx="9">
                  <c:v>79</c:v>
                </c:pt>
                <c:pt idx="12">
                  <c:v>91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2419</c:v>
                </c:pt>
                <c:pt idx="3">
                  <c:v>2371</c:v>
                </c:pt>
                <c:pt idx="6">
                  <c:v>2377</c:v>
                </c:pt>
                <c:pt idx="9">
                  <c:v>2565</c:v>
                </c:pt>
                <c:pt idx="12">
                  <c:v>2555</c:v>
                </c:pt>
              </c:numCache>
            </c:numRef>
          </c:val>
        </c:ser>
        <c:dLbls>
          <c:showLegendKey val="0"/>
          <c:showVal val="0"/>
          <c:showCatName val="0"/>
          <c:showSerName val="0"/>
          <c:showPercent val="0"/>
          <c:showBubbleSize val="0"/>
        </c:dLbls>
        <c:gapWidth val="100"/>
        <c:overlap val="100"/>
        <c:axId val="120523008"/>
        <c:axId val="120545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161</c:v>
                </c:pt>
                <c:pt idx="2">
                  <c:v>#N/A</c:v>
                </c:pt>
                <c:pt idx="3">
                  <c:v>#N/A</c:v>
                </c:pt>
                <c:pt idx="4">
                  <c:v>116</c:v>
                </c:pt>
                <c:pt idx="5">
                  <c:v>#N/A</c:v>
                </c:pt>
                <c:pt idx="6">
                  <c:v>#N/A</c:v>
                </c:pt>
                <c:pt idx="7">
                  <c:v>136</c:v>
                </c:pt>
                <c:pt idx="8">
                  <c:v>#N/A</c:v>
                </c:pt>
                <c:pt idx="9">
                  <c:v>#N/A</c:v>
                </c:pt>
                <c:pt idx="10">
                  <c:v>208</c:v>
                </c:pt>
                <c:pt idx="11">
                  <c:v>#N/A</c:v>
                </c:pt>
                <c:pt idx="12">
                  <c:v>#N/A</c:v>
                </c:pt>
                <c:pt idx="13">
                  <c:v>162</c:v>
                </c:pt>
                <c:pt idx="14">
                  <c:v>#N/A</c:v>
                </c:pt>
              </c:numCache>
            </c:numRef>
          </c:val>
          <c:smooth val="0"/>
        </c:ser>
        <c:dLbls>
          <c:showLegendKey val="0"/>
          <c:showVal val="0"/>
          <c:showCatName val="0"/>
          <c:showSerName val="0"/>
          <c:showPercent val="0"/>
          <c:showBubbleSize val="0"/>
        </c:dLbls>
        <c:marker val="1"/>
        <c:smooth val="0"/>
        <c:axId val="120523008"/>
        <c:axId val="120545280"/>
      </c:lineChart>
      <c:catAx>
        <c:axId val="12052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45280"/>
        <c:crosses val="autoZero"/>
        <c:auto val="1"/>
        <c:lblAlgn val="ctr"/>
        <c:lblOffset val="100"/>
        <c:tickLblSkip val="1"/>
        <c:tickMarkSkip val="1"/>
        <c:noMultiLvlLbl val="0"/>
      </c:catAx>
      <c:valAx>
        <c:axId val="12054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2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23598</c:v>
                </c:pt>
                <c:pt idx="5">
                  <c:v>23559</c:v>
                </c:pt>
                <c:pt idx="8">
                  <c:v>23653</c:v>
                </c:pt>
                <c:pt idx="11">
                  <c:v>23265</c:v>
                </c:pt>
                <c:pt idx="14">
                  <c:v>22360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3930</c:v>
                </c:pt>
                <c:pt idx="5">
                  <c:v>3472</c:v>
                </c:pt>
                <c:pt idx="8">
                  <c:v>3774</c:v>
                </c:pt>
                <c:pt idx="11">
                  <c:v>4707</c:v>
                </c:pt>
                <c:pt idx="14">
                  <c:v>4811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8447</c:v>
                </c:pt>
                <c:pt idx="5">
                  <c:v>7893</c:v>
                </c:pt>
                <c:pt idx="8">
                  <c:v>6601</c:v>
                </c:pt>
                <c:pt idx="11">
                  <c:v>6208</c:v>
                </c:pt>
                <c:pt idx="14">
                  <c:v>5804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5789</c:v>
                </c:pt>
                <c:pt idx="3">
                  <c:v>5224</c:v>
                </c:pt>
                <c:pt idx="6">
                  <c:v>4736</c:v>
                </c:pt>
                <c:pt idx="9">
                  <c:v>4265</c:v>
                </c:pt>
                <c:pt idx="12">
                  <c:v>3810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316</c:v>
                </c:pt>
                <c:pt idx="3">
                  <c:v>227</c:v>
                </c:pt>
                <c:pt idx="6">
                  <c:v>160</c:v>
                </c:pt>
                <c:pt idx="9">
                  <c:v>171</c:v>
                </c:pt>
                <c:pt idx="12">
                  <c:v>142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2620</c:v>
                </c:pt>
                <c:pt idx="3">
                  <c:v>1712</c:v>
                </c:pt>
                <c:pt idx="6">
                  <c:v>1206</c:v>
                </c:pt>
                <c:pt idx="9">
                  <c:v>1158</c:v>
                </c:pt>
                <c:pt idx="12">
                  <c:v>1213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1525</c:v>
                </c:pt>
                <c:pt idx="9">
                  <c:v>1487</c:v>
                </c:pt>
                <c:pt idx="12">
                  <c:v>1411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21599</c:v>
                </c:pt>
                <c:pt idx="3">
                  <c:v>21552</c:v>
                </c:pt>
                <c:pt idx="6">
                  <c:v>22536</c:v>
                </c:pt>
                <c:pt idx="9">
                  <c:v>23714</c:v>
                </c:pt>
                <c:pt idx="12">
                  <c:v>25970</c:v>
                </c:pt>
              </c:numCache>
            </c:numRef>
          </c:val>
        </c:ser>
        <c:dLbls>
          <c:showLegendKey val="0"/>
          <c:showVal val="0"/>
          <c:showCatName val="0"/>
          <c:showSerName val="0"/>
          <c:showPercent val="0"/>
          <c:showBubbleSize val="0"/>
        </c:dLbls>
        <c:gapWidth val="100"/>
        <c:overlap val="100"/>
        <c:axId val="120640640"/>
        <c:axId val="120642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0640640"/>
        <c:axId val="120642176"/>
      </c:lineChart>
      <c:catAx>
        <c:axId val="12064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642176"/>
        <c:crosses val="autoZero"/>
        <c:auto val="1"/>
        <c:lblAlgn val="ctr"/>
        <c:lblOffset val="100"/>
        <c:tickLblSkip val="1"/>
        <c:tickMarkSkip val="1"/>
        <c:noMultiLvlLbl val="0"/>
      </c:catAx>
      <c:valAx>
        <c:axId val="12064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4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神奈川県海老名市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130,077
127,961
26.59
43,464,987
41,819,134
524,955
22,551,871
25,611,386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３カ年平均の財政力指数については、景気低迷に伴い平成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年連続して低下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年度は横ばいとなってい</a:t>
          </a:r>
          <a:r>
            <a:rPr lang="ja-JP" altLang="ja-JP" sz="1100" b="0" i="0" baseline="0">
              <a:solidFill>
                <a:schemeClr val="dk1"/>
              </a:solidFill>
              <a:effectLst/>
              <a:latin typeface="+mn-lt"/>
              <a:ea typeface="+mn-ea"/>
              <a:cs typeface="+mn-cs"/>
            </a:rPr>
            <a:t>るが、</a:t>
          </a:r>
          <a:r>
            <a:rPr lang="en-US" altLang="ja-JP" sz="1100" b="0" i="0" baseline="0">
              <a:solidFill>
                <a:schemeClr val="dk1"/>
              </a:solidFill>
              <a:effectLst/>
              <a:latin typeface="+mn-lt"/>
              <a:ea typeface="+mn-ea"/>
              <a:cs typeface="+mn-cs"/>
            </a:rPr>
            <a:t>0.99</a:t>
          </a:r>
          <a:r>
            <a:rPr lang="ja-JP" altLang="ja-JP" sz="1100" b="0" i="0" baseline="0">
              <a:solidFill>
                <a:schemeClr val="dk1"/>
              </a:solidFill>
              <a:effectLst/>
              <a:latin typeface="+mn-lt"/>
              <a:ea typeface="+mn-ea"/>
              <a:cs typeface="+mn-cs"/>
            </a:rPr>
            <a:t>と類似団体平均を上回っている。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また、単年度で財政力指数をみると、平成21年度は基準財政収入額の減少により、1.19となり、平成22年度は基準財政需要額の増加及び基準財政収入額の減少により、1.02と大きく悪化した。さらに、平成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年度は、基準財政需要額の増加により、</a:t>
          </a:r>
          <a:r>
            <a:rPr lang="en-US" altLang="ja-JP" sz="1100" b="0" i="0" baseline="0">
              <a:solidFill>
                <a:schemeClr val="dk1"/>
              </a:solidFill>
              <a:effectLst/>
              <a:latin typeface="+mn-lt"/>
              <a:ea typeface="+mn-ea"/>
              <a:cs typeface="+mn-cs"/>
            </a:rPr>
            <a:t>0.99</a:t>
          </a:r>
          <a:r>
            <a:rPr lang="ja-JP" altLang="ja-JP" sz="1100" b="0" i="0" baseline="0">
              <a:solidFill>
                <a:schemeClr val="dk1"/>
              </a:solidFill>
              <a:effectLst/>
              <a:latin typeface="+mn-lt"/>
              <a:ea typeface="+mn-ea"/>
              <a:cs typeface="+mn-cs"/>
            </a:rPr>
            <a:t>となり、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年ぶりに交付団体となった。平成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年度は、基準財政収入額及び基準財政需要額ともに増額しているが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年連続で交付団体となっている。基準財政収入額については、税源涵養施策の推進及び徴収業務の強化など歳入確保に努める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87842</xdr:rowOff>
    </xdr:from>
    <xdr:to>
      <xdr:col>7</xdr:col>
      <xdr:colOff>152400</xdr:colOff>
      <xdr:row>45</xdr:row>
      <xdr:rowOff>33867</xdr:rowOff>
    </xdr:to>
    <xdr:cxnSp macro="">
      <xdr:nvCxnSpPr>
        <xdr:cNvPr id="62" name="直線コネクタ 61"/>
        <xdr:cNvCxnSpPr/>
      </xdr:nvCxnSpPr>
      <xdr:spPr>
        <a:xfrm flipV="1">
          <a:off x="4953000" y="6602942"/>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37</xdr:row>
      <xdr:rowOff>2769</xdr:rowOff>
    </xdr:from>
    <xdr:ext cx="762000" cy="259045"/>
    <xdr:sp macro="" textlink="">
      <xdr:nvSpPr>
        <xdr:cNvPr id="65" name="財政力最大値テキスト"/>
        <xdr:cNvSpPr txBox="1"/>
      </xdr:nvSpPr>
      <xdr:spPr>
        <a:xfrm>
          <a:off x="5041900" y="634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38</xdr:row>
      <xdr:rowOff>87842</xdr:rowOff>
    </xdr:from>
    <xdr:to>
      <xdr:col>7</xdr:col>
      <xdr:colOff>241300</xdr:colOff>
      <xdr:row>38</xdr:row>
      <xdr:rowOff>87842</xdr:rowOff>
    </xdr:to>
    <xdr:cxnSp macro="">
      <xdr:nvCxnSpPr>
        <xdr:cNvPr id="66" name="直線コネクタ 65"/>
        <xdr:cNvCxnSpPr/>
      </xdr:nvCxnSpPr>
      <xdr:spPr>
        <a:xfrm>
          <a:off x="4864100" y="660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87842</xdr:rowOff>
    </xdr:from>
    <xdr:to>
      <xdr:col>7</xdr:col>
      <xdr:colOff>152400</xdr:colOff>
      <xdr:row>38</xdr:row>
      <xdr:rowOff>87842</xdr:rowOff>
    </xdr:to>
    <xdr:cxnSp macro="">
      <xdr:nvCxnSpPr>
        <xdr:cNvPr id="67" name="直線コネクタ 66"/>
        <xdr:cNvCxnSpPr/>
      </xdr:nvCxnSpPr>
      <xdr:spPr>
        <a:xfrm>
          <a:off x="4114800" y="6602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68"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69" name="フローチャート : 判断 68"/>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38</xdr:row>
      <xdr:rowOff>87842</xdr:rowOff>
    </xdr:to>
    <xdr:cxnSp macro="">
      <xdr:nvCxnSpPr>
        <xdr:cNvPr id="70" name="直線コネクタ 69"/>
        <xdr:cNvCxnSpPr/>
      </xdr:nvCxnSpPr>
      <xdr:spPr>
        <a:xfrm>
          <a:off x="3225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1" name="フローチャート : 判断 70"/>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2" name="テキスト ボックス 71"/>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98425</xdr:rowOff>
    </xdr:from>
    <xdr:to>
      <xdr:col>4</xdr:col>
      <xdr:colOff>482600</xdr:colOff>
      <xdr:row>38</xdr:row>
      <xdr:rowOff>67733</xdr:rowOff>
    </xdr:to>
    <xdr:cxnSp macro="">
      <xdr:nvCxnSpPr>
        <xdr:cNvPr id="73" name="直線コネクタ 72"/>
        <xdr:cNvCxnSpPr/>
      </xdr:nvCxnSpPr>
      <xdr:spPr>
        <a:xfrm>
          <a:off x="2336800" y="644207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4" name="フローチャート :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5" name="テキスト ボックス 74"/>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37</xdr:row>
      <xdr:rowOff>98425</xdr:rowOff>
    </xdr:to>
    <xdr:cxnSp macro="">
      <xdr:nvCxnSpPr>
        <xdr:cNvPr id="76" name="直線コネクタ 75"/>
        <xdr:cNvCxnSpPr/>
      </xdr:nvCxnSpPr>
      <xdr:spPr>
        <a:xfrm>
          <a:off x="1447800" y="62611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7" name="フローチャート : 判断 76"/>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8" name="テキスト ボックス 77"/>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79" name="フローチャート : 判断 78"/>
        <xdr:cNvSpPr/>
      </xdr:nvSpPr>
      <xdr:spPr>
        <a:xfrm>
          <a:off x="1397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21819</xdr:rowOff>
    </xdr:from>
    <xdr:ext cx="762000" cy="259045"/>
    <xdr:sp macro="" textlink="">
      <xdr:nvSpPr>
        <xdr:cNvPr id="80" name="テキスト ボックス 79"/>
        <xdr:cNvSpPr txBox="1"/>
      </xdr:nvSpPr>
      <xdr:spPr>
        <a:xfrm>
          <a:off x="1066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37042</xdr:rowOff>
    </xdr:from>
    <xdr:to>
      <xdr:col>7</xdr:col>
      <xdr:colOff>203200</xdr:colOff>
      <xdr:row>38</xdr:row>
      <xdr:rowOff>138642</xdr:rowOff>
    </xdr:to>
    <xdr:sp macro="" textlink="">
      <xdr:nvSpPr>
        <xdr:cNvPr id="86" name="円/楕円 85"/>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129769</xdr:rowOff>
    </xdr:from>
    <xdr:ext cx="762000" cy="259045"/>
    <xdr:sp macro="" textlink="">
      <xdr:nvSpPr>
        <xdr:cNvPr id="87" name="財政力該当値テキスト"/>
        <xdr:cNvSpPr txBox="1"/>
      </xdr:nvSpPr>
      <xdr:spPr>
        <a:xfrm>
          <a:off x="5041900" y="647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37042</xdr:rowOff>
    </xdr:from>
    <xdr:to>
      <xdr:col>6</xdr:col>
      <xdr:colOff>50800</xdr:colOff>
      <xdr:row>38</xdr:row>
      <xdr:rowOff>138642</xdr:rowOff>
    </xdr:to>
    <xdr:sp macro="" textlink="">
      <xdr:nvSpPr>
        <xdr:cNvPr id="88" name="円/楕円 87"/>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148819</xdr:rowOff>
    </xdr:from>
    <xdr:ext cx="736600" cy="259045"/>
    <xdr:sp macro="" textlink="">
      <xdr:nvSpPr>
        <xdr:cNvPr id="89" name="テキスト ボックス 88"/>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16933</xdr:rowOff>
    </xdr:from>
    <xdr:to>
      <xdr:col>4</xdr:col>
      <xdr:colOff>533400</xdr:colOff>
      <xdr:row>38</xdr:row>
      <xdr:rowOff>118533</xdr:rowOff>
    </xdr:to>
    <xdr:sp macro="" textlink="">
      <xdr:nvSpPr>
        <xdr:cNvPr id="90" name="円/楕円 89"/>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128710</xdr:rowOff>
    </xdr:from>
    <xdr:ext cx="762000" cy="259045"/>
    <xdr:sp macro="" textlink="">
      <xdr:nvSpPr>
        <xdr:cNvPr id="91" name="テキスト ボックス 90"/>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47625</xdr:rowOff>
    </xdr:from>
    <xdr:to>
      <xdr:col>3</xdr:col>
      <xdr:colOff>330200</xdr:colOff>
      <xdr:row>37</xdr:row>
      <xdr:rowOff>149225</xdr:rowOff>
    </xdr:to>
    <xdr:sp macro="" textlink="">
      <xdr:nvSpPr>
        <xdr:cNvPr id="92" name="円/楕円 91"/>
        <xdr:cNvSpPr/>
      </xdr:nvSpPr>
      <xdr:spPr>
        <a:xfrm>
          <a:off x="2286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159402</xdr:rowOff>
    </xdr:from>
    <xdr:ext cx="762000" cy="259045"/>
    <xdr:sp macro="" textlink="">
      <xdr:nvSpPr>
        <xdr:cNvPr id="93" name="テキスト ボックス 92"/>
        <xdr:cNvSpPr txBox="1"/>
      </xdr:nvSpPr>
      <xdr:spPr>
        <a:xfrm>
          <a:off x="1955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4" name="円/楕円 93"/>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5" name="テキスト ボックス 94"/>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年度以降は、景気低迷の影響などにより、経常一般財源が減少を続ける一方、少子高齢化社会の急速な進行に伴い、経常経費充当一般財源が増加傾向にある。これらのことから、平成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年度まで、経常収支比率は上昇を続けている。平成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年度の臨時財政対策債を減じた比率は、両年度ともに</a:t>
          </a:r>
          <a:r>
            <a:rPr lang="en-US" altLang="ja-JP" sz="1100" b="0" i="0" baseline="0">
              <a:solidFill>
                <a:schemeClr val="dk1"/>
              </a:solidFill>
              <a:effectLst/>
              <a:latin typeface="+mn-lt"/>
              <a:ea typeface="+mn-ea"/>
              <a:cs typeface="+mn-cs"/>
            </a:rPr>
            <a:t>95.5</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あったのが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97.2</a:t>
          </a:r>
          <a:r>
            <a:rPr lang="ja-JP" altLang="en-US" sz="1100" b="0" i="0" baseline="0">
              <a:solidFill>
                <a:schemeClr val="dk1"/>
              </a:solidFill>
              <a:effectLst/>
              <a:latin typeface="+mn-lt"/>
              <a:ea typeface="+mn-ea"/>
              <a:cs typeface="+mn-cs"/>
            </a:rPr>
            <a:t>％となり、非常に厳しい財政運営となっている。</a:t>
          </a:r>
          <a:r>
            <a:rPr lang="ja-JP" altLang="ja-JP" sz="1100" b="0" i="0" baseline="0">
              <a:solidFill>
                <a:schemeClr val="dk1"/>
              </a:solidFill>
              <a:effectLst/>
              <a:latin typeface="+mn-lt"/>
              <a:ea typeface="+mn-ea"/>
              <a:cs typeface="+mn-cs"/>
            </a:rPr>
            <a:t>なお、当市は平成18年度から平成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臨時財政対策債を借り入れていないことから、他団体と比較する際には留意が必要である。今後も引き続き、行政改革等を推進することにより、経常経費の抑制に努めるが、社会保障関係経費の自然増等や制度改正が見込まれるため、その動向を注視する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122767</xdr:rowOff>
    </xdr:to>
    <xdr:cxnSp macro="">
      <xdr:nvCxnSpPr>
        <xdr:cNvPr id="125" name="直線コネクタ 124"/>
        <xdr:cNvCxnSpPr/>
      </xdr:nvCxnSpPr>
      <xdr:spPr>
        <a:xfrm flipV="1">
          <a:off x="4953000" y="1011936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6"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7" name="直線コネクタ 126"/>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8"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9" name="直線コネクタ 128"/>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95673</xdr:rowOff>
    </xdr:from>
    <xdr:to>
      <xdr:col>7</xdr:col>
      <xdr:colOff>152400</xdr:colOff>
      <xdr:row>65</xdr:row>
      <xdr:rowOff>44873</xdr:rowOff>
    </xdr:to>
    <xdr:cxnSp macro="">
      <xdr:nvCxnSpPr>
        <xdr:cNvPr id="130" name="直線コネクタ 129"/>
        <xdr:cNvCxnSpPr/>
      </xdr:nvCxnSpPr>
      <xdr:spPr>
        <a:xfrm>
          <a:off x="4114800" y="1106847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1"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2" name="フローチャート : 判断 131"/>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95673</xdr:rowOff>
    </xdr:from>
    <xdr:to>
      <xdr:col>6</xdr:col>
      <xdr:colOff>0</xdr:colOff>
      <xdr:row>64</xdr:row>
      <xdr:rowOff>135890</xdr:rowOff>
    </xdr:to>
    <xdr:cxnSp macro="">
      <xdr:nvCxnSpPr>
        <xdr:cNvPr id="133" name="直線コネクタ 132"/>
        <xdr:cNvCxnSpPr/>
      </xdr:nvCxnSpPr>
      <xdr:spPr>
        <a:xfrm flipV="1">
          <a:off x="3225800" y="1106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4" name="フローチャート : 判断 133"/>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5" name="テキスト ボックス 134"/>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65</xdr:row>
      <xdr:rowOff>36830</xdr:rowOff>
    </xdr:to>
    <xdr:cxnSp macro="">
      <xdr:nvCxnSpPr>
        <xdr:cNvPr id="136" name="直線コネクタ 135"/>
        <xdr:cNvCxnSpPr/>
      </xdr:nvCxnSpPr>
      <xdr:spPr>
        <a:xfrm flipV="1">
          <a:off x="2336800" y="1110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7" name="フローチャート :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38" name="テキスト ボックス 137"/>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65</xdr:row>
      <xdr:rowOff>36830</xdr:rowOff>
    </xdr:to>
    <xdr:cxnSp macro="">
      <xdr:nvCxnSpPr>
        <xdr:cNvPr id="139" name="直線コネクタ 138"/>
        <xdr:cNvCxnSpPr/>
      </xdr:nvCxnSpPr>
      <xdr:spPr>
        <a:xfrm>
          <a:off x="1447800" y="110121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40" name="フローチャート : 判断 139"/>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41" name="テキスト ボックス 140"/>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42" name="フローチャート : 判断 141"/>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167233</xdr:rowOff>
    </xdr:from>
    <xdr:ext cx="762000" cy="259045"/>
    <xdr:sp macro="" textlink="">
      <xdr:nvSpPr>
        <xdr:cNvPr id="143" name="テキスト ボックス 142"/>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165523</xdr:rowOff>
    </xdr:from>
    <xdr:to>
      <xdr:col>7</xdr:col>
      <xdr:colOff>203200</xdr:colOff>
      <xdr:row>65</xdr:row>
      <xdr:rowOff>95673</xdr:rowOff>
    </xdr:to>
    <xdr:sp macro="" textlink="">
      <xdr:nvSpPr>
        <xdr:cNvPr id="149" name="円/楕円 148"/>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137600</xdr:rowOff>
    </xdr:from>
    <xdr:ext cx="762000" cy="259045"/>
    <xdr:sp macro="" textlink="">
      <xdr:nvSpPr>
        <xdr:cNvPr id="150"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44873</xdr:rowOff>
    </xdr:from>
    <xdr:to>
      <xdr:col>6</xdr:col>
      <xdr:colOff>50800</xdr:colOff>
      <xdr:row>64</xdr:row>
      <xdr:rowOff>146473</xdr:rowOff>
    </xdr:to>
    <xdr:sp macro="" textlink="">
      <xdr:nvSpPr>
        <xdr:cNvPr id="151" name="円/楕円 150"/>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131250</xdr:rowOff>
    </xdr:from>
    <xdr:ext cx="736600" cy="259045"/>
    <xdr:sp macro="" textlink="">
      <xdr:nvSpPr>
        <xdr:cNvPr id="152" name="テキスト ボックス 151"/>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3" name="円/楕円 152"/>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4" name="テキスト ボックス 153"/>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5" name="円/楕円 154"/>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6" name="テキスト ボックス 155"/>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7" name="円/楕円 156"/>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58" name="テキスト ボックス 157"/>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全国平均と比較して、人件費・物件費等決算額が下回っているのは、人事院勧告に基づく給与構造改革や定員管理による職員数の適正化などにより人件費の抑制に努めていることや、総合窓口委託及び指定管理者制度導入などにより各経費の削減に努めたためである。人件費は義務的経費であることから、その動向により、財政の硬直化を招く恐れがあるため、職員の新陳代謝、定員の適正化及び行財政運営の効率化などにより、削減に努めていく。平成</a:t>
          </a:r>
          <a:r>
            <a:rPr lang="en-US" altLang="ja-JP" sz="1050" b="0" i="0" baseline="0">
              <a:solidFill>
                <a:schemeClr val="dk1"/>
              </a:solidFill>
              <a:effectLst/>
              <a:latin typeface="+mn-lt"/>
              <a:ea typeface="+mn-ea"/>
              <a:cs typeface="+mn-cs"/>
            </a:rPr>
            <a:t>21</a:t>
          </a:r>
          <a:r>
            <a:rPr lang="ja-JP" altLang="ja-JP" sz="1050" b="0" i="0" baseline="0">
              <a:solidFill>
                <a:schemeClr val="dk1"/>
              </a:solidFill>
              <a:effectLst/>
              <a:latin typeface="+mn-lt"/>
              <a:ea typeface="+mn-ea"/>
              <a:cs typeface="+mn-cs"/>
            </a:rPr>
            <a:t>年度から減少傾向にあったが、平成</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年度は、学校給食費の公会計化などにより物件費が増加、平成</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年度は、防災資機材や備蓄物品の充実などにより物件費が増加、平成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年度は、人件費の減少、市庁舎総合窓口化改修の完了に伴う備品購入費の減少などにより、前年度比</a:t>
          </a:r>
          <a:r>
            <a:rPr lang="en-US" altLang="ja-JP" sz="1050" b="0" i="0" baseline="0">
              <a:solidFill>
                <a:schemeClr val="dk1"/>
              </a:solidFill>
              <a:effectLst/>
              <a:latin typeface="+mn-lt"/>
              <a:ea typeface="+mn-ea"/>
              <a:cs typeface="+mn-cs"/>
            </a:rPr>
            <a:t>3,314</a:t>
          </a:r>
          <a:r>
            <a:rPr lang="ja-JP" altLang="ja-JP" sz="1050" b="0" i="0" baseline="0">
              <a:solidFill>
                <a:schemeClr val="dk1"/>
              </a:solidFill>
              <a:effectLst/>
              <a:latin typeface="+mn-lt"/>
              <a:ea typeface="+mn-ea"/>
              <a:cs typeface="+mn-cs"/>
            </a:rPr>
            <a:t>円の減となっている。</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年度は、地域手当の引上げなどにより、７年ぶりに増となった。</a:t>
          </a:r>
          <a:endParaRPr lang="ja-JP" altLang="ja-JP" sz="105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68374</xdr:rowOff>
    </xdr:from>
    <xdr:to>
      <xdr:col>7</xdr:col>
      <xdr:colOff>152400</xdr:colOff>
      <xdr:row>89</xdr:row>
      <xdr:rowOff>75617</xdr:rowOff>
    </xdr:to>
    <xdr:cxnSp macro="">
      <xdr:nvCxnSpPr>
        <xdr:cNvPr id="186" name="直線コネクタ 185"/>
        <xdr:cNvCxnSpPr/>
      </xdr:nvCxnSpPr>
      <xdr:spPr>
        <a:xfrm flipV="1">
          <a:off x="4953000" y="14127274"/>
          <a:ext cx="0" cy="120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47694</xdr:rowOff>
    </xdr:from>
    <xdr:ext cx="762000" cy="259045"/>
    <xdr:sp macro="" textlink="">
      <xdr:nvSpPr>
        <xdr:cNvPr id="187" name="人件費・物件費等の状況最小値テキスト"/>
        <xdr:cNvSpPr txBox="1"/>
      </xdr:nvSpPr>
      <xdr:spPr>
        <a:xfrm>
          <a:off x="5041900" y="1530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120,239</a:t>
          </a:r>
          <a:endParaRPr kumimoji="1" lang="ja-JP" altLang="en-US" sz="1000" b="1">
            <a:latin typeface="ＭＳ Ｐゴシック"/>
          </a:endParaRPr>
        </a:p>
      </xdr:txBody>
    </xdr:sp>
    <xdr:clientData/>
  </xdr:oneCellAnchor>
  <xdr:twoCellAnchor>
    <xdr:from>
      <xdr:col>7</xdr:col>
      <xdr:colOff>63500</xdr:colOff>
      <xdr:row>89</xdr:row>
      <xdr:rowOff>75617</xdr:rowOff>
    </xdr:from>
    <xdr:to>
      <xdr:col>7</xdr:col>
      <xdr:colOff>241300</xdr:colOff>
      <xdr:row>89</xdr:row>
      <xdr:rowOff>75617</xdr:rowOff>
    </xdr:to>
    <xdr:cxnSp macro="">
      <xdr:nvCxnSpPr>
        <xdr:cNvPr id="188" name="直線コネクタ 187"/>
        <xdr:cNvCxnSpPr/>
      </xdr:nvCxnSpPr>
      <xdr:spPr>
        <a:xfrm>
          <a:off x="4864100" y="15334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154751</xdr:rowOff>
    </xdr:from>
    <xdr:ext cx="762000" cy="259045"/>
    <xdr:sp macro="" textlink="">
      <xdr:nvSpPr>
        <xdr:cNvPr id="189" name="人件費・物件費等の状況最大値テキスト"/>
        <xdr:cNvSpPr txBox="1"/>
      </xdr:nvSpPr>
      <xdr:spPr>
        <a:xfrm>
          <a:off x="5041900" y="1387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70,202</a:t>
          </a:r>
          <a:endParaRPr kumimoji="1" lang="ja-JP" altLang="en-US" sz="1000" b="1">
            <a:latin typeface="ＭＳ Ｐゴシック"/>
          </a:endParaRPr>
        </a:p>
      </xdr:txBody>
    </xdr:sp>
    <xdr:clientData/>
  </xdr:oneCellAnchor>
  <xdr:twoCellAnchor>
    <xdr:from>
      <xdr:col>7</xdr:col>
      <xdr:colOff>63500</xdr:colOff>
      <xdr:row>82</xdr:row>
      <xdr:rowOff>68374</xdr:rowOff>
    </xdr:from>
    <xdr:to>
      <xdr:col>7</xdr:col>
      <xdr:colOff>241300</xdr:colOff>
      <xdr:row>82</xdr:row>
      <xdr:rowOff>68374</xdr:rowOff>
    </xdr:to>
    <xdr:cxnSp macro="">
      <xdr:nvCxnSpPr>
        <xdr:cNvPr id="190" name="直線コネクタ 189"/>
        <xdr:cNvCxnSpPr/>
      </xdr:nvCxnSpPr>
      <xdr:spPr>
        <a:xfrm>
          <a:off x="4864100" y="1412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51772</xdr:rowOff>
    </xdr:from>
    <xdr:to>
      <xdr:col>7</xdr:col>
      <xdr:colOff>152400</xdr:colOff>
      <xdr:row>87</xdr:row>
      <xdr:rowOff>6787</xdr:rowOff>
    </xdr:to>
    <xdr:cxnSp macro="">
      <xdr:nvCxnSpPr>
        <xdr:cNvPr id="191" name="直線コネクタ 190"/>
        <xdr:cNvCxnSpPr/>
      </xdr:nvCxnSpPr>
      <xdr:spPr>
        <a:xfrm>
          <a:off x="4114800" y="14796472"/>
          <a:ext cx="838200" cy="12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121231</xdr:rowOff>
    </xdr:from>
    <xdr:ext cx="762000" cy="259045"/>
    <xdr:sp macro="" textlink="">
      <xdr:nvSpPr>
        <xdr:cNvPr id="192" name="人件費・物件費等の状況平均値テキスト"/>
        <xdr:cNvSpPr txBox="1"/>
      </xdr:nvSpPr>
      <xdr:spPr>
        <a:xfrm>
          <a:off x="5041900" y="14865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7</xdr:col>
      <xdr:colOff>101600</xdr:colOff>
      <xdr:row>86</xdr:row>
      <xdr:rowOff>149154</xdr:rowOff>
    </xdr:from>
    <xdr:to>
      <xdr:col>7</xdr:col>
      <xdr:colOff>203200</xdr:colOff>
      <xdr:row>87</xdr:row>
      <xdr:rowOff>79304</xdr:rowOff>
    </xdr:to>
    <xdr:sp macro="" textlink="">
      <xdr:nvSpPr>
        <xdr:cNvPr id="193" name="フローチャート : 判断 192"/>
        <xdr:cNvSpPr/>
      </xdr:nvSpPr>
      <xdr:spPr>
        <a:xfrm>
          <a:off x="4902200" y="1489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51772</xdr:rowOff>
    </xdr:from>
    <xdr:to>
      <xdr:col>6</xdr:col>
      <xdr:colOff>0</xdr:colOff>
      <xdr:row>86</xdr:row>
      <xdr:rowOff>131738</xdr:rowOff>
    </xdr:to>
    <xdr:cxnSp macro="">
      <xdr:nvCxnSpPr>
        <xdr:cNvPr id="194" name="直線コネクタ 193"/>
        <xdr:cNvCxnSpPr/>
      </xdr:nvCxnSpPr>
      <xdr:spPr>
        <a:xfrm flipV="1">
          <a:off x="3225800" y="14796472"/>
          <a:ext cx="889000" cy="7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51862</xdr:rowOff>
    </xdr:from>
    <xdr:to>
      <xdr:col>6</xdr:col>
      <xdr:colOff>50800</xdr:colOff>
      <xdr:row>86</xdr:row>
      <xdr:rowOff>153462</xdr:rowOff>
    </xdr:to>
    <xdr:sp macro="" textlink="">
      <xdr:nvSpPr>
        <xdr:cNvPr id="195" name="フローチャート : 判断 194"/>
        <xdr:cNvSpPr/>
      </xdr:nvSpPr>
      <xdr:spPr>
        <a:xfrm>
          <a:off x="4064000" y="14796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138239</xdr:rowOff>
    </xdr:from>
    <xdr:ext cx="736600" cy="259045"/>
    <xdr:sp macro="" textlink="">
      <xdr:nvSpPr>
        <xdr:cNvPr id="196" name="テキスト ボックス 195"/>
        <xdr:cNvSpPr txBox="1"/>
      </xdr:nvSpPr>
      <xdr:spPr>
        <a:xfrm>
          <a:off x="3733800" y="1488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108694</xdr:rowOff>
    </xdr:from>
    <xdr:to>
      <xdr:col>4</xdr:col>
      <xdr:colOff>482600</xdr:colOff>
      <xdr:row>86</xdr:row>
      <xdr:rowOff>131738</xdr:rowOff>
    </xdr:to>
    <xdr:cxnSp macro="">
      <xdr:nvCxnSpPr>
        <xdr:cNvPr id="197" name="直線コネクタ 196"/>
        <xdr:cNvCxnSpPr/>
      </xdr:nvCxnSpPr>
      <xdr:spPr>
        <a:xfrm>
          <a:off x="2336800" y="14853394"/>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80070</xdr:rowOff>
    </xdr:from>
    <xdr:to>
      <xdr:col>4</xdr:col>
      <xdr:colOff>533400</xdr:colOff>
      <xdr:row>87</xdr:row>
      <xdr:rowOff>10220</xdr:rowOff>
    </xdr:to>
    <xdr:sp macro="" textlink="">
      <xdr:nvSpPr>
        <xdr:cNvPr id="198" name="フローチャート : 判断 197"/>
        <xdr:cNvSpPr/>
      </xdr:nvSpPr>
      <xdr:spPr>
        <a:xfrm>
          <a:off x="3175000" y="148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20397</xdr:rowOff>
    </xdr:from>
    <xdr:ext cx="762000" cy="259045"/>
    <xdr:sp macro="" textlink="">
      <xdr:nvSpPr>
        <xdr:cNvPr id="199" name="テキスト ボックス 198"/>
        <xdr:cNvSpPr txBox="1"/>
      </xdr:nvSpPr>
      <xdr:spPr>
        <a:xfrm>
          <a:off x="2844800" y="145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153366</xdr:rowOff>
    </xdr:from>
    <xdr:to>
      <xdr:col>3</xdr:col>
      <xdr:colOff>279400</xdr:colOff>
      <xdr:row>86</xdr:row>
      <xdr:rowOff>108694</xdr:rowOff>
    </xdr:to>
    <xdr:cxnSp macro="">
      <xdr:nvCxnSpPr>
        <xdr:cNvPr id="200" name="直線コネクタ 199"/>
        <xdr:cNvCxnSpPr/>
      </xdr:nvCxnSpPr>
      <xdr:spPr>
        <a:xfrm>
          <a:off x="1447800" y="14726616"/>
          <a:ext cx="889000" cy="1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115926</xdr:rowOff>
    </xdr:from>
    <xdr:to>
      <xdr:col>3</xdr:col>
      <xdr:colOff>330200</xdr:colOff>
      <xdr:row>87</xdr:row>
      <xdr:rowOff>46076</xdr:rowOff>
    </xdr:to>
    <xdr:sp macro="" textlink="">
      <xdr:nvSpPr>
        <xdr:cNvPr id="201" name="フローチャート : 判断 200"/>
        <xdr:cNvSpPr/>
      </xdr:nvSpPr>
      <xdr:spPr>
        <a:xfrm>
          <a:off x="2286000" y="1486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30853</xdr:rowOff>
    </xdr:from>
    <xdr:ext cx="762000" cy="259045"/>
    <xdr:sp macro="" textlink="">
      <xdr:nvSpPr>
        <xdr:cNvPr id="202" name="テキスト ボックス 201"/>
        <xdr:cNvSpPr txBox="1"/>
      </xdr:nvSpPr>
      <xdr:spPr>
        <a:xfrm>
          <a:off x="1955800" y="1494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102,699</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139912</xdr:rowOff>
    </xdr:from>
    <xdr:to>
      <xdr:col>2</xdr:col>
      <xdr:colOff>127000</xdr:colOff>
      <xdr:row>87</xdr:row>
      <xdr:rowOff>70062</xdr:rowOff>
    </xdr:to>
    <xdr:sp macro="" textlink="">
      <xdr:nvSpPr>
        <xdr:cNvPr id="203" name="フローチャート : 判断 202"/>
        <xdr:cNvSpPr/>
      </xdr:nvSpPr>
      <xdr:spPr>
        <a:xfrm>
          <a:off x="1397000" y="1488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54839</xdr:rowOff>
    </xdr:from>
    <xdr:ext cx="762000" cy="259045"/>
    <xdr:sp macro="" textlink="">
      <xdr:nvSpPr>
        <xdr:cNvPr id="204" name="テキスト ボックス 203"/>
        <xdr:cNvSpPr txBox="1"/>
      </xdr:nvSpPr>
      <xdr:spPr>
        <a:xfrm>
          <a:off x="1066800" y="149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127437</xdr:rowOff>
    </xdr:from>
    <xdr:to>
      <xdr:col>7</xdr:col>
      <xdr:colOff>203200</xdr:colOff>
      <xdr:row>87</xdr:row>
      <xdr:rowOff>57587</xdr:rowOff>
    </xdr:to>
    <xdr:sp macro="" textlink="">
      <xdr:nvSpPr>
        <xdr:cNvPr id="210" name="円/楕円 209"/>
        <xdr:cNvSpPr/>
      </xdr:nvSpPr>
      <xdr:spPr>
        <a:xfrm>
          <a:off x="4902200" y="1487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143964</xdr:rowOff>
    </xdr:from>
    <xdr:ext cx="762000" cy="259045"/>
    <xdr:sp macro="" textlink="">
      <xdr:nvSpPr>
        <xdr:cNvPr id="211" name="人件費・物件費等の状況該当値テキスト"/>
        <xdr:cNvSpPr txBox="1"/>
      </xdr:nvSpPr>
      <xdr:spPr>
        <a:xfrm>
          <a:off x="5041900" y="1471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103,176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972</xdr:rowOff>
    </xdr:from>
    <xdr:to>
      <xdr:col>6</xdr:col>
      <xdr:colOff>50800</xdr:colOff>
      <xdr:row>86</xdr:row>
      <xdr:rowOff>102572</xdr:rowOff>
    </xdr:to>
    <xdr:sp macro="" textlink="">
      <xdr:nvSpPr>
        <xdr:cNvPr id="212" name="円/楕円 211"/>
        <xdr:cNvSpPr/>
      </xdr:nvSpPr>
      <xdr:spPr>
        <a:xfrm>
          <a:off x="4064000" y="1474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112749</xdr:rowOff>
    </xdr:from>
    <xdr:ext cx="736600" cy="259045"/>
    <xdr:sp macro="" textlink="">
      <xdr:nvSpPr>
        <xdr:cNvPr id="213" name="テキスト ボックス 212"/>
        <xdr:cNvSpPr txBox="1"/>
      </xdr:nvSpPr>
      <xdr:spPr>
        <a:xfrm>
          <a:off x="3733800" y="1451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97,935</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80938</xdr:rowOff>
    </xdr:from>
    <xdr:to>
      <xdr:col>4</xdr:col>
      <xdr:colOff>533400</xdr:colOff>
      <xdr:row>87</xdr:row>
      <xdr:rowOff>11088</xdr:rowOff>
    </xdr:to>
    <xdr:sp macro="" textlink="">
      <xdr:nvSpPr>
        <xdr:cNvPr id="214" name="円/楕円 213"/>
        <xdr:cNvSpPr/>
      </xdr:nvSpPr>
      <xdr:spPr>
        <a:xfrm>
          <a:off x="3175000" y="148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167315</xdr:rowOff>
    </xdr:from>
    <xdr:ext cx="762000" cy="259045"/>
    <xdr:sp macro="" textlink="">
      <xdr:nvSpPr>
        <xdr:cNvPr id="215" name="テキスト ボックス 214"/>
        <xdr:cNvSpPr txBox="1"/>
      </xdr:nvSpPr>
      <xdr:spPr>
        <a:xfrm>
          <a:off x="2844800" y="149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101,249</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57894</xdr:rowOff>
    </xdr:from>
    <xdr:to>
      <xdr:col>3</xdr:col>
      <xdr:colOff>330200</xdr:colOff>
      <xdr:row>86</xdr:row>
      <xdr:rowOff>159494</xdr:rowOff>
    </xdr:to>
    <xdr:sp macro="" textlink="">
      <xdr:nvSpPr>
        <xdr:cNvPr id="216" name="円/楕円 215"/>
        <xdr:cNvSpPr/>
      </xdr:nvSpPr>
      <xdr:spPr>
        <a:xfrm>
          <a:off x="2286000" y="148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169671</xdr:rowOff>
    </xdr:from>
    <xdr:ext cx="762000" cy="259045"/>
    <xdr:sp macro="" textlink="">
      <xdr:nvSpPr>
        <xdr:cNvPr id="217" name="テキスト ボックス 216"/>
        <xdr:cNvSpPr txBox="1"/>
      </xdr:nvSpPr>
      <xdr:spPr>
        <a:xfrm>
          <a:off x="1955800" y="1457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100,294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102566</xdr:rowOff>
    </xdr:from>
    <xdr:to>
      <xdr:col>2</xdr:col>
      <xdr:colOff>127000</xdr:colOff>
      <xdr:row>86</xdr:row>
      <xdr:rowOff>32716</xdr:rowOff>
    </xdr:to>
    <xdr:sp macro="" textlink="">
      <xdr:nvSpPr>
        <xdr:cNvPr id="218" name="円/楕円 217"/>
        <xdr:cNvSpPr/>
      </xdr:nvSpPr>
      <xdr:spPr>
        <a:xfrm>
          <a:off x="1397000" y="146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42893</xdr:rowOff>
    </xdr:from>
    <xdr:ext cx="762000" cy="259045"/>
    <xdr:sp macro="" textlink="">
      <xdr:nvSpPr>
        <xdr:cNvPr id="219" name="テキスト ボックス 218"/>
        <xdr:cNvSpPr txBox="1"/>
      </xdr:nvSpPr>
      <xdr:spPr>
        <a:xfrm>
          <a:off x="1066800" y="1444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平成18年度の給与構造改革の見直し以降、ラスパイレス指数は100.0を維持していたが、平成</a:t>
          </a:r>
          <a:r>
            <a:rPr lang="en-US" altLang="ja-JP" sz="1050" b="0" i="0" baseline="0">
              <a:solidFill>
                <a:schemeClr val="dk1"/>
              </a:solidFill>
              <a:effectLst/>
              <a:latin typeface="+mn-lt"/>
              <a:ea typeface="+mn-ea"/>
              <a:cs typeface="+mn-cs"/>
            </a:rPr>
            <a:t>21</a:t>
          </a:r>
          <a:r>
            <a:rPr lang="ja-JP" altLang="ja-JP" sz="1050" b="0" i="0" baseline="0">
              <a:solidFill>
                <a:schemeClr val="dk1"/>
              </a:solidFill>
              <a:effectLst/>
              <a:latin typeface="+mn-lt"/>
              <a:ea typeface="+mn-ea"/>
              <a:cs typeface="+mn-cs"/>
            </a:rPr>
            <a:t>年度は</a:t>
          </a:r>
          <a:r>
            <a:rPr lang="en-US" altLang="ja-JP" sz="1050" b="0" i="0" baseline="0">
              <a:solidFill>
                <a:schemeClr val="dk1"/>
              </a:solidFill>
              <a:effectLst/>
              <a:latin typeface="+mn-lt"/>
              <a:ea typeface="+mn-ea"/>
              <a:cs typeface="+mn-cs"/>
            </a:rPr>
            <a:t>100.5</a:t>
          </a:r>
          <a:r>
            <a:rPr lang="ja-JP" altLang="ja-JP" sz="1050" b="0" i="0" baseline="0">
              <a:solidFill>
                <a:schemeClr val="dk1"/>
              </a:solidFill>
              <a:effectLst/>
              <a:latin typeface="+mn-lt"/>
              <a:ea typeface="+mn-ea"/>
              <a:cs typeface="+mn-cs"/>
            </a:rPr>
            <a:t>と前年度比0.5ポイント減となったが、平成2</a:t>
          </a:r>
          <a:r>
            <a:rPr lang="en-US" altLang="ja-JP" sz="1050" b="0" i="0" baseline="0">
              <a:solidFill>
                <a:schemeClr val="dk1"/>
              </a:solidFill>
              <a:effectLst/>
              <a:latin typeface="+mn-lt"/>
              <a:ea typeface="+mn-ea"/>
              <a:cs typeface="+mn-cs"/>
            </a:rPr>
            <a:t>2</a:t>
          </a:r>
          <a:r>
            <a:rPr lang="ja-JP" altLang="ja-JP" sz="1050" b="0" i="0" baseline="0">
              <a:solidFill>
                <a:schemeClr val="dk1"/>
              </a:solidFill>
              <a:effectLst/>
              <a:latin typeface="+mn-lt"/>
              <a:ea typeface="+mn-ea"/>
              <a:cs typeface="+mn-cs"/>
            </a:rPr>
            <a:t>年度は0.1ポイントの微増となっている。なお、平成</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年度及び平成</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については、東日本大震災への対処等を目的とした国家公務員の給与の臨時特例による期限付の大幅な給料削減により、ラスパイレス指数が一時的に大きく跳ね上がる形となっているが、それ以外の要素ではこれまでの傾向を踏襲している。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年度は国家公務員の給与削減が終了したため、平成</a:t>
          </a:r>
          <a:r>
            <a:rPr lang="en-US" altLang="ja-JP" sz="1050" b="0" i="0" baseline="0">
              <a:solidFill>
                <a:schemeClr val="dk1"/>
              </a:solidFill>
              <a:effectLst/>
              <a:latin typeface="+mn-lt"/>
              <a:ea typeface="+mn-ea"/>
              <a:cs typeface="+mn-cs"/>
            </a:rPr>
            <a:t>22</a:t>
          </a:r>
          <a:r>
            <a:rPr lang="ja-JP" altLang="ja-JP" sz="1050" b="0" i="0" baseline="0">
              <a:solidFill>
                <a:schemeClr val="dk1"/>
              </a:solidFill>
              <a:effectLst/>
              <a:latin typeface="+mn-lt"/>
              <a:ea typeface="+mn-ea"/>
              <a:cs typeface="+mn-cs"/>
            </a:rPr>
            <a:t>年度当時程度まで下がったが、経験年数区分間の異動等により</a:t>
          </a:r>
          <a:r>
            <a:rPr lang="en-US" altLang="ja-JP" sz="1050" b="0" i="0" baseline="0">
              <a:solidFill>
                <a:schemeClr val="dk1"/>
              </a:solidFill>
              <a:effectLst/>
              <a:latin typeface="+mn-lt"/>
              <a:ea typeface="+mn-ea"/>
              <a:cs typeface="+mn-cs"/>
            </a:rPr>
            <a:t>0.2</a:t>
          </a:r>
          <a:r>
            <a:rPr lang="ja-JP" altLang="ja-JP" sz="1050" b="0" i="0" baseline="0">
              <a:solidFill>
                <a:schemeClr val="dk1"/>
              </a:solidFill>
              <a:effectLst/>
              <a:latin typeface="+mn-lt"/>
              <a:ea typeface="+mn-ea"/>
              <a:cs typeface="+mn-cs"/>
            </a:rPr>
            <a:t>ポイントの増となった。さらに、平成</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年度は給与制度の総合的見直しの実施を見送ったため、</a:t>
          </a:r>
          <a:r>
            <a:rPr lang="en-US" altLang="ja-JP" sz="1050" b="0" i="0" baseline="0">
              <a:solidFill>
                <a:schemeClr val="dk1"/>
              </a:solidFill>
              <a:effectLst/>
              <a:latin typeface="+mn-lt"/>
              <a:ea typeface="+mn-ea"/>
              <a:cs typeface="+mn-cs"/>
            </a:rPr>
            <a:t>0.7</a:t>
          </a:r>
          <a:r>
            <a:rPr lang="ja-JP" altLang="ja-JP" sz="1050" b="0" i="0" baseline="0">
              <a:solidFill>
                <a:schemeClr val="dk1"/>
              </a:solidFill>
              <a:effectLst/>
              <a:latin typeface="+mn-lt"/>
              <a:ea typeface="+mn-ea"/>
              <a:cs typeface="+mn-cs"/>
            </a:rPr>
            <a:t>ポイントの増となった。今後も、自主的かつ主体的な取り組みとして、給与制度の総合的な見直しの実施検討や諸手当等の総合的な見直しなど、より一層の給与適正化を図る。</a:t>
          </a:r>
          <a:endParaRPr lang="ja-JP" altLang="ja-JP" sz="1050">
            <a:effectLst/>
          </a:endParaRPr>
        </a:p>
        <a:p>
          <a:pPr rtl="0"/>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53823</xdr:rowOff>
    </xdr:to>
    <xdr:cxnSp macro="">
      <xdr:nvCxnSpPr>
        <xdr:cNvPr id="250" name="直線コネクタ 249"/>
        <xdr:cNvCxnSpPr/>
      </xdr:nvCxnSpPr>
      <xdr:spPr>
        <a:xfrm flipV="1">
          <a:off x="17018000" y="13812157"/>
          <a:ext cx="0" cy="643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25900</xdr:rowOff>
    </xdr:from>
    <xdr:ext cx="762000" cy="259045"/>
    <xdr:sp macro="" textlink="">
      <xdr:nvSpPr>
        <xdr:cNvPr id="251" name="給与水準   （国との比較）最小値テキスト"/>
        <xdr:cNvSpPr txBox="1"/>
      </xdr:nvSpPr>
      <xdr:spPr>
        <a:xfrm>
          <a:off x="17106900" y="1442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84</xdr:row>
      <xdr:rowOff>53823</xdr:rowOff>
    </xdr:from>
    <xdr:to>
      <xdr:col>24</xdr:col>
      <xdr:colOff>647700</xdr:colOff>
      <xdr:row>84</xdr:row>
      <xdr:rowOff>53823</xdr:rowOff>
    </xdr:to>
    <xdr:cxnSp macro="">
      <xdr:nvCxnSpPr>
        <xdr:cNvPr id="252" name="直線コネクタ 251"/>
        <xdr:cNvCxnSpPr/>
      </xdr:nvCxnSpPr>
      <xdr:spPr>
        <a:xfrm>
          <a:off x="16929100" y="1445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3"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4" name="直線コネクタ 253"/>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144841</xdr:rowOff>
    </xdr:to>
    <xdr:cxnSp macro="">
      <xdr:nvCxnSpPr>
        <xdr:cNvPr id="255" name="直線コネクタ 254"/>
        <xdr:cNvCxnSpPr/>
      </xdr:nvCxnSpPr>
      <xdr:spPr>
        <a:xfrm>
          <a:off x="16179800" y="1429475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86679</xdr:rowOff>
    </xdr:from>
    <xdr:ext cx="762000" cy="259045"/>
    <xdr:sp macro="" textlink="">
      <xdr:nvSpPr>
        <xdr:cNvPr id="256" name="給与水準   （国との比較）平均値テキスト"/>
        <xdr:cNvSpPr txBox="1"/>
      </xdr:nvSpPr>
      <xdr:spPr>
        <a:xfrm>
          <a:off x="17106900" y="13974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57" name="フローチャート : 判断 256"/>
        <xdr:cNvSpPr/>
      </xdr:nvSpPr>
      <xdr:spPr>
        <a:xfrm>
          <a:off x="169672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89</xdr:row>
      <xdr:rowOff>12398</xdr:rowOff>
    </xdr:to>
    <xdr:cxnSp macro="">
      <xdr:nvCxnSpPr>
        <xdr:cNvPr id="258" name="直線コネクタ 257"/>
        <xdr:cNvCxnSpPr/>
      </xdr:nvCxnSpPr>
      <xdr:spPr>
        <a:xfrm flipV="1">
          <a:off x="15290800" y="14294757"/>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70152</xdr:rowOff>
    </xdr:from>
    <xdr:to>
      <xdr:col>23</xdr:col>
      <xdr:colOff>457200</xdr:colOff>
      <xdr:row>83</xdr:row>
      <xdr:rowOff>302</xdr:rowOff>
    </xdr:to>
    <xdr:sp macro="" textlink="">
      <xdr:nvSpPr>
        <xdr:cNvPr id="259" name="フローチャート : 判断 258"/>
        <xdr:cNvSpPr/>
      </xdr:nvSpPr>
      <xdr:spPr>
        <a:xfrm>
          <a:off x="16129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60" name="テキスト ボックス 259"/>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12398</xdr:rowOff>
    </xdr:from>
    <xdr:to>
      <xdr:col>22</xdr:col>
      <xdr:colOff>203200</xdr:colOff>
      <xdr:row>89</xdr:row>
      <xdr:rowOff>23888</xdr:rowOff>
    </xdr:to>
    <xdr:cxnSp macro="">
      <xdr:nvCxnSpPr>
        <xdr:cNvPr id="261" name="直線コネクタ 260"/>
        <xdr:cNvCxnSpPr/>
      </xdr:nvCxnSpPr>
      <xdr:spPr>
        <a:xfrm flipV="1">
          <a:off x="14401800" y="1527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132141</xdr:rowOff>
    </xdr:from>
    <xdr:to>
      <xdr:col>22</xdr:col>
      <xdr:colOff>254000</xdr:colOff>
      <xdr:row>88</xdr:row>
      <xdr:rowOff>62291</xdr:rowOff>
    </xdr:to>
    <xdr:sp macro="" textlink="">
      <xdr:nvSpPr>
        <xdr:cNvPr id="262" name="フローチャート : 判断 261"/>
        <xdr:cNvSpPr/>
      </xdr:nvSpPr>
      <xdr:spPr>
        <a:xfrm>
          <a:off x="15240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72468</xdr:rowOff>
    </xdr:from>
    <xdr:ext cx="762000" cy="259045"/>
    <xdr:sp macro="" textlink="">
      <xdr:nvSpPr>
        <xdr:cNvPr id="263" name="テキスト ボックス 262"/>
        <xdr:cNvSpPr txBox="1"/>
      </xdr:nvSpPr>
      <xdr:spPr>
        <a:xfrm>
          <a:off x="14909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89</xdr:row>
      <xdr:rowOff>23888</xdr:rowOff>
    </xdr:to>
    <xdr:cxnSp macro="">
      <xdr:nvCxnSpPr>
        <xdr:cNvPr id="264" name="直線コネクタ 263"/>
        <xdr:cNvCxnSpPr/>
      </xdr:nvCxnSpPr>
      <xdr:spPr>
        <a:xfrm>
          <a:off x="13512800" y="14271777"/>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5" name="フローチャート : 判断 264"/>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6" name="テキスト ボックス 265"/>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67" name="フローチャート : 判断 266"/>
        <xdr:cNvSpPr/>
      </xdr:nvSpPr>
      <xdr:spPr>
        <a:xfrm>
          <a:off x="13462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68" name="テキスト ボックス 267"/>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4" name="円/楕円 273"/>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161368</xdr:rowOff>
    </xdr:from>
    <xdr:ext cx="762000" cy="259045"/>
    <xdr:sp macro="" textlink="">
      <xdr:nvSpPr>
        <xdr:cNvPr id="275" name="給与水準   （国との比較）該当値テキスト"/>
        <xdr:cNvSpPr txBox="1"/>
      </xdr:nvSpPr>
      <xdr:spPr>
        <a:xfrm>
          <a:off x="17106900" y="142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76" name="円/楕円 275"/>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99984</xdr:rowOff>
    </xdr:from>
    <xdr:ext cx="736600" cy="259045"/>
    <xdr:sp macro="" textlink="">
      <xdr:nvSpPr>
        <xdr:cNvPr id="277" name="テキスト ボックス 276"/>
        <xdr:cNvSpPr txBox="1"/>
      </xdr:nvSpPr>
      <xdr:spPr>
        <a:xfrm>
          <a:off x="15798800" y="1433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133048</xdr:rowOff>
    </xdr:from>
    <xdr:to>
      <xdr:col>22</xdr:col>
      <xdr:colOff>254000</xdr:colOff>
      <xdr:row>89</xdr:row>
      <xdr:rowOff>63198</xdr:rowOff>
    </xdr:to>
    <xdr:sp macro="" textlink="">
      <xdr:nvSpPr>
        <xdr:cNvPr id="278" name="円/楕円 277"/>
        <xdr:cNvSpPr/>
      </xdr:nvSpPr>
      <xdr:spPr>
        <a:xfrm>
          <a:off x="15240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47975</xdr:rowOff>
    </xdr:from>
    <xdr:ext cx="762000" cy="259045"/>
    <xdr:sp macro="" textlink="">
      <xdr:nvSpPr>
        <xdr:cNvPr id="279" name="テキスト ボックス 278"/>
        <xdr:cNvSpPr txBox="1"/>
      </xdr:nvSpPr>
      <xdr:spPr>
        <a:xfrm>
          <a:off x="14909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144538</xdr:rowOff>
    </xdr:from>
    <xdr:to>
      <xdr:col>21</xdr:col>
      <xdr:colOff>50800</xdr:colOff>
      <xdr:row>89</xdr:row>
      <xdr:rowOff>74688</xdr:rowOff>
    </xdr:to>
    <xdr:sp macro="" textlink="">
      <xdr:nvSpPr>
        <xdr:cNvPr id="280" name="円/楕円 279"/>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59465</xdr:rowOff>
    </xdr:from>
    <xdr:ext cx="762000" cy="259045"/>
    <xdr:sp macro="" textlink="">
      <xdr:nvSpPr>
        <xdr:cNvPr id="281" name="テキスト ボックス 280"/>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82" name="円/楕円 281"/>
        <xdr:cNvSpPr/>
      </xdr:nvSpPr>
      <xdr:spPr>
        <a:xfrm>
          <a:off x="13462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77004</xdr:rowOff>
    </xdr:from>
    <xdr:ext cx="762000" cy="259045"/>
    <xdr:sp macro="" textlink="">
      <xdr:nvSpPr>
        <xdr:cNvPr id="283" name="テキスト ボックス 282"/>
        <xdr:cNvSpPr txBox="1"/>
      </xdr:nvSpPr>
      <xdr:spPr>
        <a:xfrm>
          <a:off x="13131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類似団体の平均を0.</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人下回り、全国市町村平均、神奈川県市町村平均も下回っている。</a:t>
          </a:r>
          <a:endParaRPr lang="ja-JP" altLang="ja-JP">
            <a:effectLst/>
          </a:endParaRPr>
        </a:p>
        <a:p>
          <a:pPr rtl="0"/>
          <a:r>
            <a:rPr lang="ja-JP" altLang="ja-JP" sz="1100" b="0" i="0" baseline="0">
              <a:solidFill>
                <a:schemeClr val="dk1"/>
              </a:solidFill>
              <a:effectLst/>
              <a:latin typeface="+mn-lt"/>
              <a:ea typeface="+mn-ea"/>
              <a:cs typeface="+mn-cs"/>
            </a:rPr>
            <a:t>　これは、これまでの取り組みに引続き、平成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年度から計画期間開始となった「第三次定員適正化計画」に基づき、事務執行体制のスリム化や外部委託の推進、広域行政の推進等を適正に行っていることによるものである。</a:t>
          </a:r>
          <a:endParaRPr lang="ja-JP" altLang="ja-JP">
            <a:effectLst/>
          </a:endParaRPr>
        </a:p>
        <a:p>
          <a:r>
            <a:rPr lang="ja-JP" altLang="ja-JP" sz="1100" b="0" i="0" baseline="0">
              <a:solidFill>
                <a:schemeClr val="dk1"/>
              </a:solidFill>
              <a:effectLst/>
              <a:latin typeface="+mn-lt"/>
              <a:ea typeface="+mn-ea"/>
              <a:cs typeface="+mn-cs"/>
            </a:rPr>
            <a:t>　今後は、新たな定員管理計画を策定し、適正な職員数の維持に努めていく一方で、再任用及び任期付職員の活用や人材育成の推進等にも配慮し、職員数削減による市民サービスの低下を招かないよう、適正な組織体制・人事配置を意識した効率的・効果的な定員管理を進めていくことが求められ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59182</xdr:rowOff>
    </xdr:from>
    <xdr:to>
      <xdr:col>24</xdr:col>
      <xdr:colOff>558800</xdr:colOff>
      <xdr:row>67</xdr:row>
      <xdr:rowOff>82423</xdr:rowOff>
    </xdr:to>
    <xdr:cxnSp macro="">
      <xdr:nvCxnSpPr>
        <xdr:cNvPr id="311" name="直線コネクタ 310"/>
        <xdr:cNvCxnSpPr/>
      </xdr:nvCxnSpPr>
      <xdr:spPr>
        <a:xfrm flipV="1">
          <a:off x="17018000" y="10346182"/>
          <a:ext cx="0" cy="1223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54500</xdr:rowOff>
    </xdr:from>
    <xdr:ext cx="762000" cy="259045"/>
    <xdr:sp macro="" textlink="">
      <xdr:nvSpPr>
        <xdr:cNvPr id="312" name="定員管理の状況最小値テキスト"/>
        <xdr:cNvSpPr txBox="1"/>
      </xdr:nvSpPr>
      <xdr:spPr>
        <a:xfrm>
          <a:off x="17106900" y="1154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24</xdr:col>
      <xdr:colOff>469900</xdr:colOff>
      <xdr:row>67</xdr:row>
      <xdr:rowOff>82423</xdr:rowOff>
    </xdr:from>
    <xdr:to>
      <xdr:col>24</xdr:col>
      <xdr:colOff>647700</xdr:colOff>
      <xdr:row>67</xdr:row>
      <xdr:rowOff>82423</xdr:rowOff>
    </xdr:to>
    <xdr:cxnSp macro="">
      <xdr:nvCxnSpPr>
        <xdr:cNvPr id="313" name="直線コネクタ 312"/>
        <xdr:cNvCxnSpPr/>
      </xdr:nvCxnSpPr>
      <xdr:spPr>
        <a:xfrm>
          <a:off x="16929100" y="1156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145559</xdr:rowOff>
    </xdr:from>
    <xdr:ext cx="762000" cy="259045"/>
    <xdr:sp macro="" textlink="">
      <xdr:nvSpPr>
        <xdr:cNvPr id="314" name="定員管理の状況最大値テキスト"/>
        <xdr:cNvSpPr txBox="1"/>
      </xdr:nvSpPr>
      <xdr:spPr>
        <a:xfrm>
          <a:off x="17106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24</xdr:col>
      <xdr:colOff>469900</xdr:colOff>
      <xdr:row>60</xdr:row>
      <xdr:rowOff>59182</xdr:rowOff>
    </xdr:from>
    <xdr:to>
      <xdr:col>24</xdr:col>
      <xdr:colOff>647700</xdr:colOff>
      <xdr:row>60</xdr:row>
      <xdr:rowOff>59182</xdr:rowOff>
    </xdr:to>
    <xdr:cxnSp macro="">
      <xdr:nvCxnSpPr>
        <xdr:cNvPr id="315" name="直線コネクタ 314"/>
        <xdr:cNvCxnSpPr/>
      </xdr:nvCxnSpPr>
      <xdr:spPr>
        <a:xfrm>
          <a:off x="16929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131191</xdr:rowOff>
    </xdr:from>
    <xdr:to>
      <xdr:col>24</xdr:col>
      <xdr:colOff>558800</xdr:colOff>
      <xdr:row>63</xdr:row>
      <xdr:rowOff>143256</xdr:rowOff>
    </xdr:to>
    <xdr:cxnSp macro="">
      <xdr:nvCxnSpPr>
        <xdr:cNvPr id="316" name="直線コネクタ 315"/>
        <xdr:cNvCxnSpPr/>
      </xdr:nvCxnSpPr>
      <xdr:spPr>
        <a:xfrm flipV="1">
          <a:off x="16179800" y="1093254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115206</xdr:rowOff>
    </xdr:from>
    <xdr:ext cx="762000" cy="259045"/>
    <xdr:sp macro="" textlink="">
      <xdr:nvSpPr>
        <xdr:cNvPr id="317" name="定員管理の状況平均値テキスト"/>
        <xdr:cNvSpPr txBox="1"/>
      </xdr:nvSpPr>
      <xdr:spPr>
        <a:xfrm>
          <a:off x="17106900" y="1091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143129</xdr:rowOff>
    </xdr:from>
    <xdr:to>
      <xdr:col>24</xdr:col>
      <xdr:colOff>609600</xdr:colOff>
      <xdr:row>64</xdr:row>
      <xdr:rowOff>73279</xdr:rowOff>
    </xdr:to>
    <xdr:sp macro="" textlink="">
      <xdr:nvSpPr>
        <xdr:cNvPr id="318" name="フローチャート : 判断 317"/>
        <xdr:cNvSpPr/>
      </xdr:nvSpPr>
      <xdr:spPr>
        <a:xfrm>
          <a:off x="16967200" y="1094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143256</xdr:rowOff>
    </xdr:from>
    <xdr:to>
      <xdr:col>23</xdr:col>
      <xdr:colOff>406400</xdr:colOff>
      <xdr:row>63</xdr:row>
      <xdr:rowOff>152908</xdr:rowOff>
    </xdr:to>
    <xdr:cxnSp macro="">
      <xdr:nvCxnSpPr>
        <xdr:cNvPr id="319" name="直線コネクタ 318"/>
        <xdr:cNvCxnSpPr/>
      </xdr:nvCxnSpPr>
      <xdr:spPr>
        <a:xfrm flipV="1">
          <a:off x="15290800" y="1094460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145542</xdr:rowOff>
    </xdr:from>
    <xdr:to>
      <xdr:col>23</xdr:col>
      <xdr:colOff>457200</xdr:colOff>
      <xdr:row>64</xdr:row>
      <xdr:rowOff>75692</xdr:rowOff>
    </xdr:to>
    <xdr:sp macro="" textlink="">
      <xdr:nvSpPr>
        <xdr:cNvPr id="320" name="フローチャート : 判断 319"/>
        <xdr:cNvSpPr/>
      </xdr:nvSpPr>
      <xdr:spPr>
        <a:xfrm>
          <a:off x="161290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60469</xdr:rowOff>
    </xdr:from>
    <xdr:ext cx="736600" cy="259045"/>
    <xdr:sp macro="" textlink="">
      <xdr:nvSpPr>
        <xdr:cNvPr id="321" name="テキスト ボックス 320"/>
        <xdr:cNvSpPr txBox="1"/>
      </xdr:nvSpPr>
      <xdr:spPr>
        <a:xfrm>
          <a:off x="15798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152908</xdr:rowOff>
    </xdr:from>
    <xdr:to>
      <xdr:col>22</xdr:col>
      <xdr:colOff>203200</xdr:colOff>
      <xdr:row>64</xdr:row>
      <xdr:rowOff>12827</xdr:rowOff>
    </xdr:to>
    <xdr:cxnSp macro="">
      <xdr:nvCxnSpPr>
        <xdr:cNvPr id="322" name="直線コネクタ 321"/>
        <xdr:cNvCxnSpPr/>
      </xdr:nvCxnSpPr>
      <xdr:spPr>
        <a:xfrm flipV="1">
          <a:off x="14401800" y="1095425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140716</xdr:rowOff>
    </xdr:from>
    <xdr:to>
      <xdr:col>22</xdr:col>
      <xdr:colOff>254000</xdr:colOff>
      <xdr:row>64</xdr:row>
      <xdr:rowOff>70866</xdr:rowOff>
    </xdr:to>
    <xdr:sp macro="" textlink="">
      <xdr:nvSpPr>
        <xdr:cNvPr id="323" name="フローチャート : 判断 322"/>
        <xdr:cNvSpPr/>
      </xdr:nvSpPr>
      <xdr:spPr>
        <a:xfrm>
          <a:off x="15240000" y="109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55643</xdr:rowOff>
    </xdr:from>
    <xdr:ext cx="762000" cy="259045"/>
    <xdr:sp macro="" textlink="">
      <xdr:nvSpPr>
        <xdr:cNvPr id="324" name="テキスト ボックス 323"/>
        <xdr:cNvSpPr txBox="1"/>
      </xdr:nvSpPr>
      <xdr:spPr>
        <a:xfrm>
          <a:off x="14909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12827</xdr:rowOff>
    </xdr:from>
    <xdr:to>
      <xdr:col>21</xdr:col>
      <xdr:colOff>0</xdr:colOff>
      <xdr:row>64</xdr:row>
      <xdr:rowOff>20066</xdr:rowOff>
    </xdr:to>
    <xdr:cxnSp macro="">
      <xdr:nvCxnSpPr>
        <xdr:cNvPr id="325" name="直線コネクタ 324"/>
        <xdr:cNvCxnSpPr/>
      </xdr:nvCxnSpPr>
      <xdr:spPr>
        <a:xfrm flipV="1">
          <a:off x="13512800" y="1098562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162433</xdr:rowOff>
    </xdr:from>
    <xdr:to>
      <xdr:col>21</xdr:col>
      <xdr:colOff>50800</xdr:colOff>
      <xdr:row>64</xdr:row>
      <xdr:rowOff>92583</xdr:rowOff>
    </xdr:to>
    <xdr:sp macro="" textlink="">
      <xdr:nvSpPr>
        <xdr:cNvPr id="326" name="フローチャート : 判断 325"/>
        <xdr:cNvSpPr/>
      </xdr:nvSpPr>
      <xdr:spPr>
        <a:xfrm>
          <a:off x="14351000" y="1096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77360</xdr:rowOff>
    </xdr:from>
    <xdr:ext cx="762000" cy="259045"/>
    <xdr:sp macro="" textlink="">
      <xdr:nvSpPr>
        <xdr:cNvPr id="327" name="テキスト ボックス 326"/>
        <xdr:cNvSpPr txBox="1"/>
      </xdr:nvSpPr>
      <xdr:spPr>
        <a:xfrm>
          <a:off x="14020800" y="110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39243</xdr:rowOff>
    </xdr:from>
    <xdr:to>
      <xdr:col>19</xdr:col>
      <xdr:colOff>533400</xdr:colOff>
      <xdr:row>64</xdr:row>
      <xdr:rowOff>140843</xdr:rowOff>
    </xdr:to>
    <xdr:sp macro="" textlink="">
      <xdr:nvSpPr>
        <xdr:cNvPr id="328" name="フローチャート : 判断 327"/>
        <xdr:cNvSpPr/>
      </xdr:nvSpPr>
      <xdr:spPr>
        <a:xfrm>
          <a:off x="13462000" y="1101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125620</xdr:rowOff>
    </xdr:from>
    <xdr:ext cx="762000" cy="259045"/>
    <xdr:sp macro="" textlink="">
      <xdr:nvSpPr>
        <xdr:cNvPr id="329" name="テキスト ボックス 328"/>
        <xdr:cNvSpPr txBox="1"/>
      </xdr:nvSpPr>
      <xdr:spPr>
        <a:xfrm>
          <a:off x="13131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80391</xdr:rowOff>
    </xdr:from>
    <xdr:to>
      <xdr:col>24</xdr:col>
      <xdr:colOff>609600</xdr:colOff>
      <xdr:row>64</xdr:row>
      <xdr:rowOff>10541</xdr:rowOff>
    </xdr:to>
    <xdr:sp macro="" textlink="">
      <xdr:nvSpPr>
        <xdr:cNvPr id="335" name="円/楕円 334"/>
        <xdr:cNvSpPr/>
      </xdr:nvSpPr>
      <xdr:spPr>
        <a:xfrm>
          <a:off x="16967200" y="108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96918</xdr:rowOff>
    </xdr:from>
    <xdr:ext cx="762000" cy="259045"/>
    <xdr:sp macro="" textlink="">
      <xdr:nvSpPr>
        <xdr:cNvPr id="336" name="定員管理の状況該当値テキスト"/>
        <xdr:cNvSpPr txBox="1"/>
      </xdr:nvSpPr>
      <xdr:spPr>
        <a:xfrm>
          <a:off x="17106900" y="107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92456</xdr:rowOff>
    </xdr:from>
    <xdr:to>
      <xdr:col>23</xdr:col>
      <xdr:colOff>457200</xdr:colOff>
      <xdr:row>64</xdr:row>
      <xdr:rowOff>22606</xdr:rowOff>
    </xdr:to>
    <xdr:sp macro="" textlink="">
      <xdr:nvSpPr>
        <xdr:cNvPr id="337" name="円/楕円 336"/>
        <xdr:cNvSpPr/>
      </xdr:nvSpPr>
      <xdr:spPr>
        <a:xfrm>
          <a:off x="16129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32783</xdr:rowOff>
    </xdr:from>
    <xdr:ext cx="736600" cy="259045"/>
    <xdr:sp macro="" textlink="">
      <xdr:nvSpPr>
        <xdr:cNvPr id="338" name="テキスト ボックス 337"/>
        <xdr:cNvSpPr txBox="1"/>
      </xdr:nvSpPr>
      <xdr:spPr>
        <a:xfrm>
          <a:off x="15798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102108</xdr:rowOff>
    </xdr:from>
    <xdr:to>
      <xdr:col>22</xdr:col>
      <xdr:colOff>254000</xdr:colOff>
      <xdr:row>64</xdr:row>
      <xdr:rowOff>32258</xdr:rowOff>
    </xdr:to>
    <xdr:sp macro="" textlink="">
      <xdr:nvSpPr>
        <xdr:cNvPr id="339" name="円/楕円 338"/>
        <xdr:cNvSpPr/>
      </xdr:nvSpPr>
      <xdr:spPr>
        <a:xfrm>
          <a:off x="15240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42435</xdr:rowOff>
    </xdr:from>
    <xdr:ext cx="762000" cy="259045"/>
    <xdr:sp macro="" textlink="">
      <xdr:nvSpPr>
        <xdr:cNvPr id="340" name="テキスト ボックス 339"/>
        <xdr:cNvSpPr txBox="1"/>
      </xdr:nvSpPr>
      <xdr:spPr>
        <a:xfrm>
          <a:off x="14909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133477</xdr:rowOff>
    </xdr:from>
    <xdr:to>
      <xdr:col>21</xdr:col>
      <xdr:colOff>50800</xdr:colOff>
      <xdr:row>64</xdr:row>
      <xdr:rowOff>63627</xdr:rowOff>
    </xdr:to>
    <xdr:sp macro="" textlink="">
      <xdr:nvSpPr>
        <xdr:cNvPr id="341" name="円/楕円 340"/>
        <xdr:cNvSpPr/>
      </xdr:nvSpPr>
      <xdr:spPr>
        <a:xfrm>
          <a:off x="14351000" y="109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73804</xdr:rowOff>
    </xdr:from>
    <xdr:ext cx="762000" cy="259045"/>
    <xdr:sp macro="" textlink="">
      <xdr:nvSpPr>
        <xdr:cNvPr id="342" name="テキスト ボックス 341"/>
        <xdr:cNvSpPr txBox="1"/>
      </xdr:nvSpPr>
      <xdr:spPr>
        <a:xfrm>
          <a:off x="14020800" y="1070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140716</xdr:rowOff>
    </xdr:from>
    <xdr:to>
      <xdr:col>19</xdr:col>
      <xdr:colOff>533400</xdr:colOff>
      <xdr:row>64</xdr:row>
      <xdr:rowOff>70866</xdr:rowOff>
    </xdr:to>
    <xdr:sp macro="" textlink="">
      <xdr:nvSpPr>
        <xdr:cNvPr id="343" name="円/楕円 342"/>
        <xdr:cNvSpPr/>
      </xdr:nvSpPr>
      <xdr:spPr>
        <a:xfrm>
          <a:off x="13462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81043</xdr:rowOff>
    </xdr:from>
    <xdr:ext cx="762000" cy="259045"/>
    <xdr:sp macro="" textlink="">
      <xdr:nvSpPr>
        <xdr:cNvPr id="344" name="テキスト ボックス 343"/>
        <xdr:cNvSpPr txBox="1"/>
      </xdr:nvSpPr>
      <xdr:spPr>
        <a:xfrm>
          <a:off x="13131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最近５年間の傾向は、高金利で借り入れた政府資金等の償還完了や近年の借り入れ抑制などにより、減少傾向で推移している。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なお、平成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年度の単年度数値は</a:t>
          </a:r>
          <a:r>
            <a:rPr lang="en-US" altLang="ja-JP" sz="1100">
              <a:solidFill>
                <a:schemeClr val="dk1"/>
              </a:solidFill>
              <a:effectLst/>
              <a:latin typeface="+mn-lt"/>
              <a:ea typeface="+mn-ea"/>
              <a:cs typeface="+mn-cs"/>
            </a:rPr>
            <a:t>1.01%</a:t>
          </a:r>
          <a:r>
            <a:rPr lang="ja-JP" altLang="ja-JP" sz="1100">
              <a:solidFill>
                <a:schemeClr val="dk1"/>
              </a:solidFill>
              <a:effectLst/>
              <a:latin typeface="+mn-lt"/>
              <a:ea typeface="+mn-ea"/>
              <a:cs typeface="+mn-cs"/>
            </a:rPr>
            <a:t>と前年度比</a:t>
          </a:r>
          <a:r>
            <a:rPr lang="en-US" altLang="ja-JP" sz="1100">
              <a:solidFill>
                <a:schemeClr val="dk1"/>
              </a:solidFill>
              <a:effectLst/>
              <a:latin typeface="+mn-lt"/>
              <a:ea typeface="+mn-ea"/>
              <a:cs typeface="+mn-cs"/>
            </a:rPr>
            <a:t>0.53</a:t>
          </a:r>
          <a:r>
            <a:rPr lang="ja-JP" altLang="ja-JP" sz="1100">
              <a:solidFill>
                <a:schemeClr val="dk1"/>
              </a:solidFill>
              <a:effectLst/>
              <a:latin typeface="+mn-lt"/>
              <a:ea typeface="+mn-ea"/>
              <a:cs typeface="+mn-cs"/>
            </a:rPr>
            <a:t>ポイントと大幅に増加している。これは、分子となる元利償還金や、準元利償還金のうち債務負担行為に基づく支出額（海老名市食の創造館の取得額）などの増加によるものである。</a:t>
          </a:r>
          <a:endParaRPr lang="ja-JP" altLang="ja-JP" sz="1400">
            <a:effectLst/>
          </a:endParaRPr>
        </a:p>
        <a:p>
          <a:pPr rtl="0"/>
          <a:r>
            <a:rPr lang="ja-JP" altLang="ja-JP" sz="1100" b="0" i="0" baseline="0">
              <a:solidFill>
                <a:schemeClr val="dk1"/>
              </a:solidFill>
              <a:effectLst/>
              <a:latin typeface="+mn-lt"/>
              <a:ea typeface="+mn-ea"/>
              <a:cs typeface="+mn-cs"/>
            </a:rPr>
            <a:t>　今後とも、市民サービスの水準を維持するためは、従来よりも市債の活用が見込まれるが、中長期的な公債費の推計などにより、財政硬直化を招くことのないよう留意した行財政運用が求められている。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154517</xdr:rowOff>
    </xdr:to>
    <xdr:cxnSp macro="">
      <xdr:nvCxnSpPr>
        <xdr:cNvPr id="374" name="直線コネクタ 373"/>
        <xdr:cNvCxnSpPr/>
      </xdr:nvCxnSpPr>
      <xdr:spPr>
        <a:xfrm flipV="1">
          <a:off x="17018000" y="635302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75"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76" name="直線コネクタ 375"/>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77"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78" name="直線コネクタ 377"/>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21772</xdr:rowOff>
    </xdr:from>
    <xdr:to>
      <xdr:col>24</xdr:col>
      <xdr:colOff>558800</xdr:colOff>
      <xdr:row>38</xdr:row>
      <xdr:rowOff>33262</xdr:rowOff>
    </xdr:to>
    <xdr:cxnSp macro="">
      <xdr:nvCxnSpPr>
        <xdr:cNvPr id="379" name="直線コネクタ 378"/>
        <xdr:cNvCxnSpPr/>
      </xdr:nvCxnSpPr>
      <xdr:spPr>
        <a:xfrm>
          <a:off x="16179800" y="65368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36786</xdr:rowOff>
    </xdr:from>
    <xdr:ext cx="762000" cy="259045"/>
    <xdr:sp macro="" textlink="">
      <xdr:nvSpPr>
        <xdr:cNvPr id="380" name="公債費負担の状況平均値テキスト"/>
        <xdr:cNvSpPr txBox="1"/>
      </xdr:nvSpPr>
      <xdr:spPr>
        <a:xfrm>
          <a:off x="17106900" y="689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64709</xdr:rowOff>
    </xdr:from>
    <xdr:to>
      <xdr:col>24</xdr:col>
      <xdr:colOff>609600</xdr:colOff>
      <xdr:row>40</xdr:row>
      <xdr:rowOff>166309</xdr:rowOff>
    </xdr:to>
    <xdr:sp macro="" textlink="">
      <xdr:nvSpPr>
        <xdr:cNvPr id="381" name="フローチャート : 判断 380"/>
        <xdr:cNvSpPr/>
      </xdr:nvSpPr>
      <xdr:spPr>
        <a:xfrm>
          <a:off x="169672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21772</xdr:rowOff>
    </xdr:from>
    <xdr:to>
      <xdr:col>23</xdr:col>
      <xdr:colOff>406400</xdr:colOff>
      <xdr:row>38</xdr:row>
      <xdr:rowOff>21772</xdr:rowOff>
    </xdr:to>
    <xdr:cxnSp macro="">
      <xdr:nvCxnSpPr>
        <xdr:cNvPr id="382" name="直線コネクタ 381"/>
        <xdr:cNvCxnSpPr/>
      </xdr:nvCxnSpPr>
      <xdr:spPr>
        <a:xfrm>
          <a:off x="15290800" y="653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8165</xdr:rowOff>
    </xdr:from>
    <xdr:to>
      <xdr:col>23</xdr:col>
      <xdr:colOff>457200</xdr:colOff>
      <xdr:row>41</xdr:row>
      <xdr:rowOff>109765</xdr:rowOff>
    </xdr:to>
    <xdr:sp macro="" textlink="">
      <xdr:nvSpPr>
        <xdr:cNvPr id="383" name="フローチャート : 判断 382"/>
        <xdr:cNvSpPr/>
      </xdr:nvSpPr>
      <xdr:spPr>
        <a:xfrm>
          <a:off x="16129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94542</xdr:rowOff>
    </xdr:from>
    <xdr:ext cx="736600" cy="259045"/>
    <xdr:sp macro="" textlink="">
      <xdr:nvSpPr>
        <xdr:cNvPr id="384" name="テキスト ボックス 383"/>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21772</xdr:rowOff>
    </xdr:from>
    <xdr:to>
      <xdr:col>22</xdr:col>
      <xdr:colOff>203200</xdr:colOff>
      <xdr:row>38</xdr:row>
      <xdr:rowOff>67733</xdr:rowOff>
    </xdr:to>
    <xdr:cxnSp macro="">
      <xdr:nvCxnSpPr>
        <xdr:cNvPr id="385" name="直線コネクタ 384"/>
        <xdr:cNvCxnSpPr/>
      </xdr:nvCxnSpPr>
      <xdr:spPr>
        <a:xfrm flipV="1">
          <a:off x="14401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86" name="フローチャート : 判断 385"/>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387" name="テキスト ボックス 386"/>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67733</xdr:rowOff>
    </xdr:from>
    <xdr:to>
      <xdr:col>21</xdr:col>
      <xdr:colOff>0</xdr:colOff>
      <xdr:row>38</xdr:row>
      <xdr:rowOff>125185</xdr:rowOff>
    </xdr:to>
    <xdr:cxnSp macro="">
      <xdr:nvCxnSpPr>
        <xdr:cNvPr id="388" name="直線コネクタ 387"/>
        <xdr:cNvCxnSpPr/>
      </xdr:nvCxnSpPr>
      <xdr:spPr>
        <a:xfrm flipV="1">
          <a:off x="13512800" y="65828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43543</xdr:rowOff>
    </xdr:from>
    <xdr:to>
      <xdr:col>21</xdr:col>
      <xdr:colOff>50800</xdr:colOff>
      <xdr:row>42</xdr:row>
      <xdr:rowOff>145143</xdr:rowOff>
    </xdr:to>
    <xdr:sp macro="" textlink="">
      <xdr:nvSpPr>
        <xdr:cNvPr id="389" name="フローチャート : 判断 388"/>
        <xdr:cNvSpPr/>
      </xdr:nvSpPr>
      <xdr:spPr>
        <a:xfrm>
          <a:off x="14351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129920</xdr:rowOff>
    </xdr:from>
    <xdr:ext cx="762000" cy="259045"/>
    <xdr:sp macro="" textlink="">
      <xdr:nvSpPr>
        <xdr:cNvPr id="390" name="テキスト ボックス 389"/>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134559</xdr:rowOff>
    </xdr:from>
    <xdr:to>
      <xdr:col>19</xdr:col>
      <xdr:colOff>533400</xdr:colOff>
      <xdr:row>42</xdr:row>
      <xdr:rowOff>64709</xdr:rowOff>
    </xdr:to>
    <xdr:sp macro="" textlink="">
      <xdr:nvSpPr>
        <xdr:cNvPr id="391" name="フローチャート : 判断 390"/>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49486</xdr:rowOff>
    </xdr:from>
    <xdr:ext cx="762000" cy="259045"/>
    <xdr:sp macro="" textlink="">
      <xdr:nvSpPr>
        <xdr:cNvPr id="392" name="テキスト ボックス 391"/>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153912</xdr:rowOff>
    </xdr:from>
    <xdr:to>
      <xdr:col>24</xdr:col>
      <xdr:colOff>609600</xdr:colOff>
      <xdr:row>38</xdr:row>
      <xdr:rowOff>84062</xdr:rowOff>
    </xdr:to>
    <xdr:sp macro="" textlink="">
      <xdr:nvSpPr>
        <xdr:cNvPr id="398" name="円/楕円 397"/>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170439</xdr:rowOff>
    </xdr:from>
    <xdr:ext cx="762000" cy="259045"/>
    <xdr:sp macro="" textlink="">
      <xdr:nvSpPr>
        <xdr:cNvPr id="399" name="公債費負担の状況該当値テキスト"/>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142422</xdr:rowOff>
    </xdr:from>
    <xdr:to>
      <xdr:col>23</xdr:col>
      <xdr:colOff>457200</xdr:colOff>
      <xdr:row>38</xdr:row>
      <xdr:rowOff>72572</xdr:rowOff>
    </xdr:to>
    <xdr:sp macro="" textlink="">
      <xdr:nvSpPr>
        <xdr:cNvPr id="400" name="円/楕円 399"/>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82749</xdr:rowOff>
    </xdr:from>
    <xdr:ext cx="736600" cy="259045"/>
    <xdr:sp macro="" textlink="">
      <xdr:nvSpPr>
        <xdr:cNvPr id="401" name="テキスト ボックス 400"/>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142422</xdr:rowOff>
    </xdr:from>
    <xdr:to>
      <xdr:col>22</xdr:col>
      <xdr:colOff>254000</xdr:colOff>
      <xdr:row>38</xdr:row>
      <xdr:rowOff>72572</xdr:rowOff>
    </xdr:to>
    <xdr:sp macro="" textlink="">
      <xdr:nvSpPr>
        <xdr:cNvPr id="402" name="円/楕円 401"/>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82749</xdr:rowOff>
    </xdr:from>
    <xdr:ext cx="762000" cy="259045"/>
    <xdr:sp macro="" textlink="">
      <xdr:nvSpPr>
        <xdr:cNvPr id="403" name="テキスト ボックス 402"/>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16933</xdr:rowOff>
    </xdr:from>
    <xdr:to>
      <xdr:col>21</xdr:col>
      <xdr:colOff>50800</xdr:colOff>
      <xdr:row>38</xdr:row>
      <xdr:rowOff>118533</xdr:rowOff>
    </xdr:to>
    <xdr:sp macro="" textlink="">
      <xdr:nvSpPr>
        <xdr:cNvPr id="404" name="円/楕円 403"/>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128710</xdr:rowOff>
    </xdr:from>
    <xdr:ext cx="762000" cy="259045"/>
    <xdr:sp macro="" textlink="">
      <xdr:nvSpPr>
        <xdr:cNvPr id="405" name="テキスト ボックス 404"/>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74385</xdr:rowOff>
    </xdr:from>
    <xdr:to>
      <xdr:col>19</xdr:col>
      <xdr:colOff>533400</xdr:colOff>
      <xdr:row>39</xdr:row>
      <xdr:rowOff>4535</xdr:rowOff>
    </xdr:to>
    <xdr:sp macro="" textlink="">
      <xdr:nvSpPr>
        <xdr:cNvPr id="406" name="円/楕円 405"/>
        <xdr:cNvSpPr/>
      </xdr:nvSpPr>
      <xdr:spPr>
        <a:xfrm>
          <a:off x="13462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14713</xdr:rowOff>
    </xdr:from>
    <xdr:ext cx="762000" cy="259045"/>
    <xdr:sp macro="" textlink="">
      <xdr:nvSpPr>
        <xdr:cNvPr id="407" name="テキスト ボックス 406"/>
        <xdr:cNvSpPr txBox="1"/>
      </xdr:nvSpPr>
      <xdr:spPr>
        <a:xfrm>
          <a:off x="13131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平成19年度から引き続き、基金や都市計画税を含めた充当可能財源等が将来負担額を上回ったことにより、比率は算定されていない。</a:t>
          </a:r>
          <a:endParaRPr lang="ja-JP" altLang="ja-JP" sz="1400">
            <a:effectLst/>
          </a:endParaRPr>
        </a:p>
        <a:p>
          <a:pPr rtl="0"/>
          <a:r>
            <a:rPr lang="ja-JP" altLang="ja-JP" sz="1100" b="0" i="0" baseline="0">
              <a:solidFill>
                <a:schemeClr val="dk1"/>
              </a:solidFill>
              <a:effectLst/>
              <a:latin typeface="+mn-lt"/>
              <a:ea typeface="+mn-ea"/>
              <a:cs typeface="+mn-cs"/>
            </a:rPr>
            <a:t>　将来負担額のうち、地方債残高が低いのは、従前より起債の抑制を継続してきたことや民間資金の繰上償還を実施してきたことがあげられる。また、公営企業等繰入見込額が低いのは、下水道事業特別会計の経営状況が安定していることによる。しかしながら、充当可能財源等については年々減少傾向となっており、充当可能基金については、市債借入とのバランスに留意しつつ繰入を行っており、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年度以降減少していることから、注視が必要である。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120967</xdr:rowOff>
    </xdr:to>
    <xdr:cxnSp macro="">
      <xdr:nvCxnSpPr>
        <xdr:cNvPr id="436" name="直線コネクタ 435"/>
        <xdr:cNvCxnSpPr/>
      </xdr:nvCxnSpPr>
      <xdr:spPr>
        <a:xfrm flipV="1">
          <a:off x="17018000" y="2370667"/>
          <a:ext cx="0" cy="1522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93044</xdr:rowOff>
    </xdr:from>
    <xdr:ext cx="762000" cy="259045"/>
    <xdr:sp macro="" textlink="">
      <xdr:nvSpPr>
        <xdr:cNvPr id="437" name="将来負担の状況最小値テキスト"/>
        <xdr:cNvSpPr txBox="1"/>
      </xdr:nvSpPr>
      <xdr:spPr>
        <a:xfrm>
          <a:off x="17106900" y="386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22</xdr:row>
      <xdr:rowOff>120967</xdr:rowOff>
    </xdr:from>
    <xdr:to>
      <xdr:col>24</xdr:col>
      <xdr:colOff>647700</xdr:colOff>
      <xdr:row>22</xdr:row>
      <xdr:rowOff>120967</xdr:rowOff>
    </xdr:to>
    <xdr:cxnSp macro="">
      <xdr:nvCxnSpPr>
        <xdr:cNvPr id="438" name="直線コネクタ 437"/>
        <xdr:cNvCxnSpPr/>
      </xdr:nvCxnSpPr>
      <xdr:spPr>
        <a:xfrm>
          <a:off x="16929100" y="38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2" name="フローチャート :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58738</xdr:rowOff>
    </xdr:from>
    <xdr:to>
      <xdr:col>19</xdr:col>
      <xdr:colOff>533400</xdr:colOff>
      <xdr:row>17</xdr:row>
      <xdr:rowOff>160338</xdr:rowOff>
    </xdr:to>
    <xdr:sp macro="" textlink="">
      <xdr:nvSpPr>
        <xdr:cNvPr id="449" name="フローチャート : 判断 448"/>
        <xdr:cNvSpPr/>
      </xdr:nvSpPr>
      <xdr:spPr>
        <a:xfrm>
          <a:off x="13462000" y="297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170515</xdr:rowOff>
    </xdr:from>
    <xdr:ext cx="762000" cy="259045"/>
    <xdr:sp macro="" textlink="">
      <xdr:nvSpPr>
        <xdr:cNvPr id="450" name="テキスト ボックス 449"/>
        <xdr:cNvSpPr txBox="1"/>
      </xdr:nvSpPr>
      <xdr:spPr>
        <a:xfrm>
          <a:off x="13131800" y="274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神奈川県海老名市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130,077
127,961
26.59
43,464,987
41,819,134
524,955
22,551,871
25,611,386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人件費の比率については、平成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27.6</a:t>
          </a:r>
          <a:r>
            <a:rPr lang="ja-JP" altLang="ja-JP" sz="1100" b="0" i="0" baseline="0">
              <a:solidFill>
                <a:schemeClr val="dk1"/>
              </a:solidFill>
              <a:effectLst/>
              <a:latin typeface="+mn-lt"/>
              <a:ea typeface="+mn-ea"/>
              <a:cs typeface="+mn-cs"/>
            </a:rPr>
            <a:t>％と前年度比で</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ポイント減少して</a:t>
          </a:r>
          <a:r>
            <a:rPr lang="ja-JP" altLang="en-US" sz="1100" b="0" i="0" baseline="0">
              <a:solidFill>
                <a:schemeClr val="dk1"/>
              </a:solidFill>
              <a:effectLst/>
              <a:latin typeface="+mn-lt"/>
              <a:ea typeface="+mn-ea"/>
              <a:cs typeface="+mn-cs"/>
            </a:rPr>
            <a:t>いる。また、</a:t>
          </a:r>
          <a:r>
            <a:rPr lang="ja-JP" altLang="ja-JP" sz="1100" b="0" i="0" baseline="0">
              <a:solidFill>
                <a:schemeClr val="dk1"/>
              </a:solidFill>
              <a:effectLst/>
              <a:latin typeface="+mn-lt"/>
              <a:ea typeface="+mn-ea"/>
              <a:cs typeface="+mn-cs"/>
            </a:rPr>
            <a:t>全国平均を</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ポイント、神奈川県平均を</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ポイント、類似団体平均を</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ポイント上回っており、高い水準にある。</a:t>
          </a:r>
          <a:endParaRPr lang="ja-JP" altLang="ja-JP" sz="1400">
            <a:effectLst/>
          </a:endParaRPr>
        </a:p>
        <a:p>
          <a:pPr rtl="0"/>
          <a:r>
            <a:rPr lang="ja-JP" altLang="ja-JP" sz="1100" b="0" i="0" baseline="0">
              <a:solidFill>
                <a:schemeClr val="dk1"/>
              </a:solidFill>
              <a:effectLst/>
              <a:latin typeface="+mn-lt"/>
              <a:ea typeface="+mn-ea"/>
              <a:cs typeface="+mn-cs"/>
            </a:rPr>
            <a:t>　最近５年間の人件費については、大きな変動はなく、平成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年度は微増傾向であったが、平成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年連続で減少している。</a:t>
          </a:r>
          <a:endParaRPr lang="ja-JP" altLang="ja-JP" sz="1400">
            <a:effectLst/>
          </a:endParaRPr>
        </a:p>
        <a:p>
          <a:r>
            <a:rPr lang="ja-JP" altLang="ja-JP" sz="1100" b="0" i="0" baseline="0">
              <a:solidFill>
                <a:schemeClr val="dk1"/>
              </a:solidFill>
              <a:effectLst/>
              <a:latin typeface="+mn-lt"/>
              <a:ea typeface="+mn-ea"/>
              <a:cs typeface="+mn-cs"/>
            </a:rPr>
            <a:t>  人件費は義務的経費であることから、その増加により、財政の硬直化を招く恐れがあるので、定員の適正化や行財政運営の効率化などにより、適正な水準を保つ必要がある。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127000</xdr:rowOff>
    </xdr:to>
    <xdr:cxnSp macro="">
      <xdr:nvCxnSpPr>
        <xdr:cNvPr id="59" name="直線コネクタ 58"/>
        <xdr:cNvCxnSpPr/>
      </xdr:nvCxnSpPr>
      <xdr:spPr>
        <a:xfrm flipV="1">
          <a:off x="4826000" y="5651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0"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1" name="直線コネクタ 60"/>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2"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3" name="直線コネクタ 62"/>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12700</xdr:rowOff>
    </xdr:from>
    <xdr:to>
      <xdr:col>7</xdr:col>
      <xdr:colOff>15875</xdr:colOff>
      <xdr:row>40</xdr:row>
      <xdr:rowOff>25400</xdr:rowOff>
    </xdr:to>
    <xdr:cxnSp macro="">
      <xdr:nvCxnSpPr>
        <xdr:cNvPr id="64" name="直線コネクタ 63"/>
        <xdr:cNvCxnSpPr/>
      </xdr:nvCxnSpPr>
      <xdr:spPr>
        <a:xfrm flipV="1">
          <a:off x="3987800" y="6870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86377</xdr:rowOff>
    </xdr:from>
    <xdr:ext cx="762000" cy="259045"/>
    <xdr:sp macro="" textlink="">
      <xdr:nvSpPr>
        <xdr:cNvPr id="65"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69850</xdr:rowOff>
    </xdr:from>
    <xdr:to>
      <xdr:col>7</xdr:col>
      <xdr:colOff>66675</xdr:colOff>
      <xdr:row>38</xdr:row>
      <xdr:rowOff>0</xdr:rowOff>
    </xdr:to>
    <xdr:sp macro="" textlink="">
      <xdr:nvSpPr>
        <xdr:cNvPr id="66" name="フローチャート : 判断 65"/>
        <xdr:cNvSpPr/>
      </xdr:nvSpPr>
      <xdr:spPr>
        <a:xfrm>
          <a:off x="4775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25400</xdr:rowOff>
    </xdr:from>
    <xdr:to>
      <xdr:col>5</xdr:col>
      <xdr:colOff>549275</xdr:colOff>
      <xdr:row>41</xdr:row>
      <xdr:rowOff>57150</xdr:rowOff>
    </xdr:to>
    <xdr:cxnSp macro="">
      <xdr:nvCxnSpPr>
        <xdr:cNvPr id="67" name="直線コネクタ 66"/>
        <xdr:cNvCxnSpPr/>
      </xdr:nvCxnSpPr>
      <xdr:spPr>
        <a:xfrm flipV="1">
          <a:off x="3098800" y="6883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57150</xdr:rowOff>
    </xdr:from>
    <xdr:to>
      <xdr:col>4</xdr:col>
      <xdr:colOff>346075</xdr:colOff>
      <xdr:row>42</xdr:row>
      <xdr:rowOff>50800</xdr:rowOff>
    </xdr:to>
    <xdr:cxnSp macro="">
      <xdr:nvCxnSpPr>
        <xdr:cNvPr id="70" name="直線コネクタ 69"/>
        <xdr:cNvCxnSpPr/>
      </xdr:nvCxnSpPr>
      <xdr:spPr>
        <a:xfrm flipV="1">
          <a:off x="2209800" y="7086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158750</xdr:rowOff>
    </xdr:from>
    <xdr:to>
      <xdr:col>4</xdr:col>
      <xdr:colOff>396875</xdr:colOff>
      <xdr:row>38</xdr:row>
      <xdr:rowOff>88900</xdr:rowOff>
    </xdr:to>
    <xdr:sp macro="" textlink="">
      <xdr:nvSpPr>
        <xdr:cNvPr id="71" name="フローチャート : 判断 70"/>
        <xdr:cNvSpPr/>
      </xdr:nvSpPr>
      <xdr:spPr>
        <a:xfrm>
          <a:off x="3048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99077</xdr:rowOff>
    </xdr:from>
    <xdr:ext cx="762000" cy="259045"/>
    <xdr:sp macro="" textlink="">
      <xdr:nvSpPr>
        <xdr:cNvPr id="72" name="テキスト ボックス 71"/>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1</xdr:col>
      <xdr:colOff>625475</xdr:colOff>
      <xdr:row>42</xdr:row>
      <xdr:rowOff>12700</xdr:rowOff>
    </xdr:from>
    <xdr:to>
      <xdr:col>3</xdr:col>
      <xdr:colOff>142875</xdr:colOff>
      <xdr:row>42</xdr:row>
      <xdr:rowOff>50800</xdr:rowOff>
    </xdr:to>
    <xdr:cxnSp macro="">
      <xdr:nvCxnSpPr>
        <xdr:cNvPr id="73" name="直線コネクタ 72"/>
        <xdr:cNvCxnSpPr/>
      </xdr:nvCxnSpPr>
      <xdr:spPr>
        <a:xfrm>
          <a:off x="1320800" y="721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101600</xdr:rowOff>
    </xdr:from>
    <xdr:to>
      <xdr:col>3</xdr:col>
      <xdr:colOff>193675</xdr:colOff>
      <xdr:row>39</xdr:row>
      <xdr:rowOff>31750</xdr:rowOff>
    </xdr:to>
    <xdr:sp macro="" textlink="">
      <xdr:nvSpPr>
        <xdr:cNvPr id="74" name="フローチャート : 判断 73"/>
        <xdr:cNvSpPr/>
      </xdr:nvSpPr>
      <xdr:spPr>
        <a:xfrm>
          <a:off x="2159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41927</xdr:rowOff>
    </xdr:from>
    <xdr:ext cx="762000" cy="259045"/>
    <xdr:sp macro="" textlink="">
      <xdr:nvSpPr>
        <xdr:cNvPr id="75" name="テキスト ボックス 74"/>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76" name="フローチャート : 判断 75"/>
        <xdr:cNvSpPr/>
      </xdr:nvSpPr>
      <xdr:spPr>
        <a:xfrm>
          <a:off x="1270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73677</xdr:rowOff>
    </xdr:from>
    <xdr:ext cx="762000" cy="259045"/>
    <xdr:sp macro="" textlink="">
      <xdr:nvSpPr>
        <xdr:cNvPr id="77" name="テキスト ボックス 76"/>
        <xdr:cNvSpPr txBox="1"/>
      </xdr:nvSpPr>
      <xdr:spPr>
        <a:xfrm>
          <a:off x="939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3" name="円/楕円 82"/>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41927</xdr:rowOff>
    </xdr:from>
    <xdr:ext cx="762000" cy="259045"/>
    <xdr:sp macro="" textlink="">
      <xdr:nvSpPr>
        <xdr:cNvPr id="84" name="人件費該当値テキスト"/>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146050</xdr:rowOff>
    </xdr:from>
    <xdr:to>
      <xdr:col>5</xdr:col>
      <xdr:colOff>600075</xdr:colOff>
      <xdr:row>40</xdr:row>
      <xdr:rowOff>76200</xdr:rowOff>
    </xdr:to>
    <xdr:sp macro="" textlink="">
      <xdr:nvSpPr>
        <xdr:cNvPr id="85" name="円/楕円 84"/>
        <xdr:cNvSpPr/>
      </xdr:nvSpPr>
      <xdr:spPr>
        <a:xfrm>
          <a:off x="3937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60977</xdr:rowOff>
    </xdr:from>
    <xdr:ext cx="736600" cy="259045"/>
    <xdr:sp macro="" textlink="">
      <xdr:nvSpPr>
        <xdr:cNvPr id="86" name="テキスト ボックス 85"/>
        <xdr:cNvSpPr txBox="1"/>
      </xdr:nvSpPr>
      <xdr:spPr>
        <a:xfrm>
          <a:off x="3606800" y="691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6350</xdr:rowOff>
    </xdr:from>
    <xdr:to>
      <xdr:col>4</xdr:col>
      <xdr:colOff>396875</xdr:colOff>
      <xdr:row>41</xdr:row>
      <xdr:rowOff>107950</xdr:rowOff>
    </xdr:to>
    <xdr:sp macro="" textlink="">
      <xdr:nvSpPr>
        <xdr:cNvPr id="87" name="円/楕円 86"/>
        <xdr:cNvSpPr/>
      </xdr:nvSpPr>
      <xdr:spPr>
        <a:xfrm>
          <a:off x="3048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92727</xdr:rowOff>
    </xdr:from>
    <xdr:ext cx="762000" cy="259045"/>
    <xdr:sp macro="" textlink="">
      <xdr:nvSpPr>
        <xdr:cNvPr id="88" name="テキスト ボックス 87"/>
        <xdr:cNvSpPr txBox="1"/>
      </xdr:nvSpPr>
      <xdr:spPr>
        <a:xfrm>
          <a:off x="27178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42</xdr:row>
      <xdr:rowOff>0</xdr:rowOff>
    </xdr:from>
    <xdr:to>
      <xdr:col>3</xdr:col>
      <xdr:colOff>193675</xdr:colOff>
      <xdr:row>42</xdr:row>
      <xdr:rowOff>101600</xdr:rowOff>
    </xdr:to>
    <xdr:sp macro="" textlink="">
      <xdr:nvSpPr>
        <xdr:cNvPr id="89" name="円/楕円 88"/>
        <xdr:cNvSpPr/>
      </xdr:nvSpPr>
      <xdr:spPr>
        <a:xfrm>
          <a:off x="2159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86377</xdr:rowOff>
    </xdr:from>
    <xdr:ext cx="762000" cy="259045"/>
    <xdr:sp macro="" textlink="">
      <xdr:nvSpPr>
        <xdr:cNvPr id="90" name="テキスト ボックス 89"/>
        <xdr:cNvSpPr txBox="1"/>
      </xdr:nvSpPr>
      <xdr:spPr>
        <a:xfrm>
          <a:off x="182880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133350</xdr:rowOff>
    </xdr:from>
    <xdr:to>
      <xdr:col>1</xdr:col>
      <xdr:colOff>676275</xdr:colOff>
      <xdr:row>42</xdr:row>
      <xdr:rowOff>63500</xdr:rowOff>
    </xdr:to>
    <xdr:sp macro="" textlink="">
      <xdr:nvSpPr>
        <xdr:cNvPr id="91" name="円/楕円 90"/>
        <xdr:cNvSpPr/>
      </xdr:nvSpPr>
      <xdr:spPr>
        <a:xfrm>
          <a:off x="1270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48277</xdr:rowOff>
    </xdr:from>
    <xdr:ext cx="762000" cy="259045"/>
    <xdr:sp macro="" textlink="">
      <xdr:nvSpPr>
        <xdr:cNvPr id="92" name="テキスト ボックス 91"/>
        <xdr:cNvSpPr txBox="1"/>
      </xdr:nvSpPr>
      <xdr:spPr>
        <a:xfrm>
          <a:off x="939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物件費の比率については、平成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23.0</a:t>
          </a:r>
          <a:r>
            <a:rPr lang="ja-JP" altLang="ja-JP" sz="1100" b="0" i="0" baseline="0">
              <a:solidFill>
                <a:schemeClr val="dk1"/>
              </a:solidFill>
              <a:effectLst/>
              <a:latin typeface="+mn-lt"/>
              <a:ea typeface="+mn-ea"/>
              <a:cs typeface="+mn-cs"/>
            </a:rPr>
            <a:t>％と前年度比で</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ポイント上昇しており、全国平均を</a:t>
          </a:r>
          <a:r>
            <a:rPr lang="en-US" altLang="ja-JP" sz="1100" b="0" i="0" baseline="0">
              <a:solidFill>
                <a:schemeClr val="dk1"/>
              </a:solidFill>
              <a:effectLst/>
              <a:latin typeface="+mn-lt"/>
              <a:ea typeface="+mn-ea"/>
              <a:cs typeface="+mn-cs"/>
            </a:rPr>
            <a:t>8.7</a:t>
          </a:r>
          <a:r>
            <a:rPr lang="ja-JP" altLang="ja-JP" sz="1100" b="0" i="0" baseline="0">
              <a:solidFill>
                <a:schemeClr val="dk1"/>
              </a:solidFill>
              <a:effectLst/>
              <a:latin typeface="+mn-lt"/>
              <a:ea typeface="+mn-ea"/>
              <a:cs typeface="+mn-cs"/>
            </a:rPr>
            <a:t>ポイント、神奈川県平均を</a:t>
          </a:r>
          <a:r>
            <a:rPr lang="en-US" altLang="ja-JP" sz="1100" b="0" i="0" baseline="0">
              <a:solidFill>
                <a:schemeClr val="dk1"/>
              </a:solidFill>
              <a:effectLst/>
              <a:latin typeface="+mn-lt"/>
              <a:ea typeface="+mn-ea"/>
              <a:cs typeface="+mn-cs"/>
            </a:rPr>
            <a:t>7.4</a:t>
          </a:r>
          <a:r>
            <a:rPr lang="ja-JP" altLang="ja-JP" sz="1100" b="0" i="0" baseline="0">
              <a:solidFill>
                <a:schemeClr val="dk1"/>
              </a:solidFill>
              <a:effectLst/>
              <a:latin typeface="+mn-lt"/>
              <a:ea typeface="+mn-ea"/>
              <a:cs typeface="+mn-cs"/>
            </a:rPr>
            <a:t>ポイント、類似団体平均を</a:t>
          </a:r>
          <a:r>
            <a:rPr lang="en-US" altLang="ja-JP" sz="1100" b="0" i="0" baseline="0">
              <a:solidFill>
                <a:schemeClr val="dk1"/>
              </a:solidFill>
              <a:effectLst/>
              <a:latin typeface="+mn-lt"/>
              <a:ea typeface="+mn-ea"/>
              <a:cs typeface="+mn-cs"/>
            </a:rPr>
            <a:t>7.3</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物件費の比率が高い要因として、近年では予防接種事業などの衛生費に係る物件費の増加が顕著である。また、東日本大震災後では、防災資機材や備蓄物品の充実及び更新などにより増加している。今後、行政運営に係る物件費については、行政改革の推進や予算編成時においてシーリングを設けることなどにより縮減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91622</xdr:rowOff>
    </xdr:to>
    <xdr:cxnSp macro="">
      <xdr:nvCxnSpPr>
        <xdr:cNvPr id="122" name="直線コネクタ 121"/>
        <xdr:cNvCxnSpPr/>
      </xdr:nvCxnSpPr>
      <xdr:spPr>
        <a:xfrm flipV="1">
          <a:off x="16510000" y="2233386"/>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5"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6" name="直線コネクタ 125"/>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143328</xdr:rowOff>
    </xdr:from>
    <xdr:to>
      <xdr:col>24</xdr:col>
      <xdr:colOff>31750</xdr:colOff>
      <xdr:row>21</xdr:row>
      <xdr:rowOff>91622</xdr:rowOff>
    </xdr:to>
    <xdr:cxnSp macro="">
      <xdr:nvCxnSpPr>
        <xdr:cNvPr id="127" name="直線コネクタ 126"/>
        <xdr:cNvCxnSpPr/>
      </xdr:nvCxnSpPr>
      <xdr:spPr>
        <a:xfrm>
          <a:off x="15671800" y="35723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45357</xdr:rowOff>
    </xdr:from>
    <xdr:to>
      <xdr:col>22</xdr:col>
      <xdr:colOff>565150</xdr:colOff>
      <xdr:row>20</xdr:row>
      <xdr:rowOff>143328</xdr:rowOff>
    </xdr:to>
    <xdr:cxnSp macro="">
      <xdr:nvCxnSpPr>
        <xdr:cNvPr id="130" name="直線コネクタ 129"/>
        <xdr:cNvCxnSpPr/>
      </xdr:nvCxnSpPr>
      <xdr:spPr>
        <a:xfrm>
          <a:off x="14782800" y="3474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1" name="フローチャート :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12700</xdr:rowOff>
    </xdr:from>
    <xdr:to>
      <xdr:col>21</xdr:col>
      <xdr:colOff>361950</xdr:colOff>
      <xdr:row>20</xdr:row>
      <xdr:rowOff>45357</xdr:rowOff>
    </xdr:to>
    <xdr:cxnSp macro="">
      <xdr:nvCxnSpPr>
        <xdr:cNvPr id="133" name="直線コネクタ 132"/>
        <xdr:cNvCxnSpPr/>
      </xdr:nvCxnSpPr>
      <xdr:spPr>
        <a:xfrm>
          <a:off x="13893800" y="3441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4" name="フローチャート : 判断 133"/>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35" name="テキスト ボックス 134"/>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64407</xdr:rowOff>
    </xdr:from>
    <xdr:to>
      <xdr:col>20</xdr:col>
      <xdr:colOff>158750</xdr:colOff>
      <xdr:row>20</xdr:row>
      <xdr:rowOff>12700</xdr:rowOff>
    </xdr:to>
    <xdr:cxnSp macro="">
      <xdr:nvCxnSpPr>
        <xdr:cNvPr id="136" name="直線コネクタ 135"/>
        <xdr:cNvCxnSpPr/>
      </xdr:nvCxnSpPr>
      <xdr:spPr>
        <a:xfrm>
          <a:off x="13004800" y="3321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7" name="フローチャート :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146957</xdr:rowOff>
    </xdr:from>
    <xdr:to>
      <xdr:col>19</xdr:col>
      <xdr:colOff>6350</xdr:colOff>
      <xdr:row>17</xdr:row>
      <xdr:rowOff>77107</xdr:rowOff>
    </xdr:to>
    <xdr:sp macro="" textlink="">
      <xdr:nvSpPr>
        <xdr:cNvPr id="139" name="フローチャート : 判断 138"/>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87284</xdr:rowOff>
    </xdr:from>
    <xdr:ext cx="762000" cy="259045"/>
    <xdr:sp macro="" textlink="">
      <xdr:nvSpPr>
        <xdr:cNvPr id="140" name="テキスト ボックス 139"/>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21</xdr:row>
      <xdr:rowOff>40822</xdr:rowOff>
    </xdr:from>
    <xdr:to>
      <xdr:col>24</xdr:col>
      <xdr:colOff>82550</xdr:colOff>
      <xdr:row>21</xdr:row>
      <xdr:rowOff>142422</xdr:rowOff>
    </xdr:to>
    <xdr:sp macro="" textlink="">
      <xdr:nvSpPr>
        <xdr:cNvPr id="146" name="円/楕円 145"/>
        <xdr:cNvSpPr/>
      </xdr:nvSpPr>
      <xdr:spPr>
        <a:xfrm>
          <a:off x="16459200" y="36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120849</xdr:rowOff>
    </xdr:from>
    <xdr:ext cx="762000" cy="259045"/>
    <xdr:sp macro="" textlink="">
      <xdr:nvSpPr>
        <xdr:cNvPr id="147" name="物件費該当値テキスト"/>
        <xdr:cNvSpPr txBox="1"/>
      </xdr:nvSpPr>
      <xdr:spPr>
        <a:xfrm>
          <a:off x="165989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92528</xdr:rowOff>
    </xdr:from>
    <xdr:to>
      <xdr:col>22</xdr:col>
      <xdr:colOff>615950</xdr:colOff>
      <xdr:row>21</xdr:row>
      <xdr:rowOff>22678</xdr:rowOff>
    </xdr:to>
    <xdr:sp macro="" textlink="">
      <xdr:nvSpPr>
        <xdr:cNvPr id="148" name="円/楕円 147"/>
        <xdr:cNvSpPr/>
      </xdr:nvSpPr>
      <xdr:spPr>
        <a:xfrm>
          <a:off x="15621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7455</xdr:rowOff>
    </xdr:from>
    <xdr:ext cx="736600" cy="259045"/>
    <xdr:sp macro="" textlink="">
      <xdr:nvSpPr>
        <xdr:cNvPr id="149" name="テキスト ボックス 148"/>
        <xdr:cNvSpPr txBox="1"/>
      </xdr:nvSpPr>
      <xdr:spPr>
        <a:xfrm>
          <a:off x="15290800" y="360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166007</xdr:rowOff>
    </xdr:from>
    <xdr:to>
      <xdr:col>21</xdr:col>
      <xdr:colOff>412750</xdr:colOff>
      <xdr:row>20</xdr:row>
      <xdr:rowOff>96157</xdr:rowOff>
    </xdr:to>
    <xdr:sp macro="" textlink="">
      <xdr:nvSpPr>
        <xdr:cNvPr id="150" name="円/楕円 149"/>
        <xdr:cNvSpPr/>
      </xdr:nvSpPr>
      <xdr:spPr>
        <a:xfrm>
          <a:off x="14732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80934</xdr:rowOff>
    </xdr:from>
    <xdr:ext cx="762000" cy="259045"/>
    <xdr:sp macro="" textlink="">
      <xdr:nvSpPr>
        <xdr:cNvPr id="151" name="テキスト ボックス 150"/>
        <xdr:cNvSpPr txBox="1"/>
      </xdr:nvSpPr>
      <xdr:spPr>
        <a:xfrm>
          <a:off x="14401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133350</xdr:rowOff>
    </xdr:from>
    <xdr:to>
      <xdr:col>20</xdr:col>
      <xdr:colOff>209550</xdr:colOff>
      <xdr:row>20</xdr:row>
      <xdr:rowOff>63500</xdr:rowOff>
    </xdr:to>
    <xdr:sp macro="" textlink="">
      <xdr:nvSpPr>
        <xdr:cNvPr id="152" name="円/楕円 151"/>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48277</xdr:rowOff>
    </xdr:from>
    <xdr:ext cx="762000" cy="259045"/>
    <xdr:sp macro="" textlink="">
      <xdr:nvSpPr>
        <xdr:cNvPr id="153" name="テキスト ボックス 152"/>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13607</xdr:rowOff>
    </xdr:from>
    <xdr:to>
      <xdr:col>19</xdr:col>
      <xdr:colOff>6350</xdr:colOff>
      <xdr:row>19</xdr:row>
      <xdr:rowOff>115207</xdr:rowOff>
    </xdr:to>
    <xdr:sp macro="" textlink="">
      <xdr:nvSpPr>
        <xdr:cNvPr id="154" name="円/楕円 153"/>
        <xdr:cNvSpPr/>
      </xdr:nvSpPr>
      <xdr:spPr>
        <a:xfrm>
          <a:off x="12954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99984</xdr:rowOff>
    </xdr:from>
    <xdr:ext cx="762000" cy="259045"/>
    <xdr:sp macro="" textlink="">
      <xdr:nvSpPr>
        <xdr:cNvPr id="155" name="テキスト ボックス 154"/>
        <xdr:cNvSpPr txBox="1"/>
      </xdr:nvSpPr>
      <xdr:spPr>
        <a:xfrm>
          <a:off x="12623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扶助費の比率については、平成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13.1</a:t>
          </a:r>
          <a:r>
            <a:rPr lang="ja-JP" altLang="ja-JP" sz="1100" b="0" i="0" baseline="0">
              <a:solidFill>
                <a:schemeClr val="dk1"/>
              </a:solidFill>
              <a:effectLst/>
              <a:latin typeface="+mn-lt"/>
              <a:ea typeface="+mn-ea"/>
              <a:cs typeface="+mn-cs"/>
            </a:rPr>
            <a:t>％と前年度</a:t>
          </a:r>
          <a:r>
            <a:rPr lang="ja-JP" altLang="en-US" sz="1100" b="0" i="0" baseline="0">
              <a:solidFill>
                <a:schemeClr val="dk1"/>
              </a:solidFill>
              <a:effectLst/>
              <a:latin typeface="+mn-lt"/>
              <a:ea typeface="+mn-ea"/>
              <a:cs typeface="+mn-cs"/>
            </a:rPr>
            <a:t>比で</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ポイント増加しており、</a:t>
          </a:r>
          <a:r>
            <a:rPr lang="ja-JP" altLang="ja-JP" sz="1100" b="0" i="0" baseline="0">
              <a:solidFill>
                <a:schemeClr val="dk1"/>
              </a:solidFill>
              <a:effectLst/>
              <a:latin typeface="+mn-lt"/>
              <a:ea typeface="+mn-ea"/>
              <a:cs typeface="+mn-cs"/>
            </a:rPr>
            <a:t>全国平均を</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ポイント、類似団体平均</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、神奈川県平均を</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上回</a:t>
          </a:r>
          <a:r>
            <a:rPr lang="ja-JP" altLang="ja-JP" sz="1100" b="0" i="0" baseline="0">
              <a:solidFill>
                <a:schemeClr val="dk1"/>
              </a:solidFill>
              <a:effectLst/>
              <a:latin typeface="+mn-lt"/>
              <a:ea typeface="+mn-ea"/>
              <a:cs typeface="+mn-cs"/>
            </a:rPr>
            <a:t>っている。</a:t>
          </a:r>
          <a:endParaRPr lang="ja-JP" altLang="ja-JP" sz="1400">
            <a:effectLst/>
          </a:endParaRPr>
        </a:p>
        <a:p>
          <a:pPr rtl="0"/>
          <a:r>
            <a:rPr lang="ja-JP" altLang="ja-JP" sz="1100" b="0" i="0" baseline="0">
              <a:solidFill>
                <a:schemeClr val="dk1"/>
              </a:solidFill>
              <a:effectLst/>
              <a:latin typeface="+mn-lt"/>
              <a:ea typeface="+mn-ea"/>
              <a:cs typeface="+mn-cs"/>
            </a:rPr>
            <a:t>　少子高齢化の急激な進展及び社会経済情勢などにより、本市においても扶助費の増加が顕著となってきており、今後について推移を注視する必要がある。近年では、障がい者自立支援給付費などのサービス利用の増加が続いている。　　</a:t>
          </a:r>
          <a:endParaRPr lang="ja-JP" altLang="ja-JP" sz="1400">
            <a:effectLst/>
          </a:endParaRPr>
        </a:p>
        <a:p>
          <a:pPr rtl="0"/>
          <a:r>
            <a:rPr lang="ja-JP" altLang="ja-JP" sz="1100" b="0" i="0" baseline="0">
              <a:solidFill>
                <a:schemeClr val="dk1"/>
              </a:solidFill>
              <a:effectLst/>
              <a:latin typeface="+mn-lt"/>
              <a:ea typeface="+mn-ea"/>
              <a:cs typeface="+mn-cs"/>
            </a:rPr>
            <a:t>　扶助費については、住民サービスの向上と財政の硬直性という相反する課題を有していることから、慎重な対応が必要である。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61685</xdr:rowOff>
    </xdr:from>
    <xdr:to>
      <xdr:col>7</xdr:col>
      <xdr:colOff>15875</xdr:colOff>
      <xdr:row>61</xdr:row>
      <xdr:rowOff>118835</xdr:rowOff>
    </xdr:to>
    <xdr:cxnSp macro="">
      <xdr:nvCxnSpPr>
        <xdr:cNvPr id="185" name="直線コネクタ 184"/>
        <xdr:cNvCxnSpPr/>
      </xdr:nvCxnSpPr>
      <xdr:spPr>
        <a:xfrm flipV="1">
          <a:off x="4826000" y="8977085"/>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6"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7" name="直線コネクタ 186"/>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148062</xdr:rowOff>
    </xdr:from>
    <xdr:ext cx="762000" cy="259045"/>
    <xdr:sp macro="" textlink="">
      <xdr:nvSpPr>
        <xdr:cNvPr id="188"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52</xdr:row>
      <xdr:rowOff>61685</xdr:rowOff>
    </xdr:from>
    <xdr:to>
      <xdr:col>7</xdr:col>
      <xdr:colOff>104775</xdr:colOff>
      <xdr:row>52</xdr:row>
      <xdr:rowOff>61685</xdr:rowOff>
    </xdr:to>
    <xdr:cxnSp macro="">
      <xdr:nvCxnSpPr>
        <xdr:cNvPr id="189" name="直線コネクタ 188"/>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86178</xdr:rowOff>
    </xdr:to>
    <xdr:cxnSp macro="">
      <xdr:nvCxnSpPr>
        <xdr:cNvPr id="190" name="直線コネクタ 189"/>
        <xdr:cNvCxnSpPr/>
      </xdr:nvCxnSpPr>
      <xdr:spPr>
        <a:xfrm>
          <a:off x="3987800" y="98098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72770</xdr:rowOff>
    </xdr:from>
    <xdr:ext cx="762000" cy="259045"/>
    <xdr:sp macro="" textlink="">
      <xdr:nvSpPr>
        <xdr:cNvPr id="191" name="扶助費平均値テキスト"/>
        <xdr:cNvSpPr txBox="1"/>
      </xdr:nvSpPr>
      <xdr:spPr>
        <a:xfrm>
          <a:off x="4914900" y="9845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192" name="フローチャート : 判断 191"/>
        <xdr:cNvSpPr/>
      </xdr:nvSpPr>
      <xdr:spPr>
        <a:xfrm>
          <a:off x="47752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37193</xdr:rowOff>
    </xdr:to>
    <xdr:cxnSp macro="">
      <xdr:nvCxnSpPr>
        <xdr:cNvPr id="193" name="直線コネクタ 192"/>
        <xdr:cNvCxnSpPr/>
      </xdr:nvCxnSpPr>
      <xdr:spPr>
        <a:xfrm>
          <a:off x="3098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94" name="フローチャート : 判断 193"/>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95" name="テキスト ボックス 194"/>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57</xdr:row>
      <xdr:rowOff>37193</xdr:rowOff>
    </xdr:to>
    <xdr:cxnSp macro="">
      <xdr:nvCxnSpPr>
        <xdr:cNvPr id="196" name="直線コネクタ 195"/>
        <xdr:cNvCxnSpPr/>
      </xdr:nvCxnSpPr>
      <xdr:spPr>
        <a:xfrm>
          <a:off x="2209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108857</xdr:rowOff>
    </xdr:from>
    <xdr:to>
      <xdr:col>4</xdr:col>
      <xdr:colOff>396875</xdr:colOff>
      <xdr:row>57</xdr:row>
      <xdr:rowOff>39007</xdr:rowOff>
    </xdr:to>
    <xdr:sp macro="" textlink="">
      <xdr:nvSpPr>
        <xdr:cNvPr id="197" name="フローチャート : 判断 196"/>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49184</xdr:rowOff>
    </xdr:from>
    <xdr:ext cx="762000" cy="259045"/>
    <xdr:sp macro="" textlink="">
      <xdr:nvSpPr>
        <xdr:cNvPr id="198" name="テキスト ボックス 197"/>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110672</xdr:rowOff>
    </xdr:to>
    <xdr:cxnSp macro="">
      <xdr:nvCxnSpPr>
        <xdr:cNvPr id="199" name="直線コネクタ 198"/>
        <xdr:cNvCxnSpPr/>
      </xdr:nvCxnSpPr>
      <xdr:spPr>
        <a:xfrm>
          <a:off x="1320800" y="95975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92528</xdr:rowOff>
    </xdr:from>
    <xdr:to>
      <xdr:col>3</xdr:col>
      <xdr:colOff>193675</xdr:colOff>
      <xdr:row>57</xdr:row>
      <xdr:rowOff>22678</xdr:rowOff>
    </xdr:to>
    <xdr:sp macro="" textlink="">
      <xdr:nvSpPr>
        <xdr:cNvPr id="200" name="フローチャート : 判断 199"/>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01" name="テキスト ボックス 200"/>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209" name="円/楕円 208"/>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51905</xdr:rowOff>
    </xdr:from>
    <xdr:ext cx="762000" cy="259045"/>
    <xdr:sp macro="" textlink="">
      <xdr:nvSpPr>
        <xdr:cNvPr id="210" name="扶助費該当値テキスト"/>
        <xdr:cNvSpPr txBox="1"/>
      </xdr:nvSpPr>
      <xdr:spPr>
        <a:xfrm>
          <a:off x="4914900" y="965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1" name="円/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5" name="円/楕円 214"/>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199</xdr:rowOff>
    </xdr:from>
    <xdr:ext cx="762000" cy="259045"/>
    <xdr:sp macro="" textlink="">
      <xdr:nvSpPr>
        <xdr:cNvPr id="216" name="テキスト ボックス 215"/>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7" name="円/楕円 216"/>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18" name="テキスト ボックス 217"/>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その他の比率については、平成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10.6</a:t>
          </a:r>
          <a:r>
            <a:rPr lang="ja-JP" altLang="ja-JP" sz="1100" b="0" i="0" baseline="0">
              <a:solidFill>
                <a:schemeClr val="dk1"/>
              </a:solidFill>
              <a:effectLst/>
              <a:latin typeface="+mn-lt"/>
              <a:ea typeface="+mn-ea"/>
              <a:cs typeface="+mn-cs"/>
            </a:rPr>
            <a:t>％と前年度比で0.</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ポイント上昇しているが、全国平均を</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ポイント、神奈川県平均を</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ポイント、類似団体平均を</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その他の比率が低い主な要因としては、特別会計への繰出金が少ないことが挙げられる。下水道事業は、公営企業の独立採算制の原則に基づき、繰出金の抑制に努めてきており、資本費平準化債の活用などによ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年度から基準外繰出金が解消されている。なお、国民健康保険事業特別会計に対する法定外繰出金は依然として高額であることから、国保税収納率の向上に取り組む必要がある。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98425</xdr:rowOff>
    </xdr:from>
    <xdr:to>
      <xdr:col>24</xdr:col>
      <xdr:colOff>31750</xdr:colOff>
      <xdr:row>61</xdr:row>
      <xdr:rowOff>55563</xdr:rowOff>
    </xdr:to>
    <xdr:cxnSp macro="">
      <xdr:nvCxnSpPr>
        <xdr:cNvPr id="250" name="直線コネクタ 249"/>
        <xdr:cNvCxnSpPr/>
      </xdr:nvCxnSpPr>
      <xdr:spPr>
        <a:xfrm flipV="1">
          <a:off x="16510000" y="9356725"/>
          <a:ext cx="0" cy="1157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27640</xdr:rowOff>
    </xdr:from>
    <xdr:ext cx="762000" cy="259045"/>
    <xdr:sp macro="" textlink="">
      <xdr:nvSpPr>
        <xdr:cNvPr id="251"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61</xdr:row>
      <xdr:rowOff>55563</xdr:rowOff>
    </xdr:from>
    <xdr:to>
      <xdr:col>24</xdr:col>
      <xdr:colOff>120650</xdr:colOff>
      <xdr:row>61</xdr:row>
      <xdr:rowOff>55563</xdr:rowOff>
    </xdr:to>
    <xdr:cxnSp macro="">
      <xdr:nvCxnSpPr>
        <xdr:cNvPr id="252" name="直線コネクタ 251"/>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13352</xdr:rowOff>
    </xdr:from>
    <xdr:ext cx="762000" cy="259045"/>
    <xdr:sp macro="" textlink="">
      <xdr:nvSpPr>
        <xdr:cNvPr id="253" name="その他最大値テキスト"/>
        <xdr:cNvSpPr txBox="1"/>
      </xdr:nvSpPr>
      <xdr:spPr>
        <a:xfrm>
          <a:off x="16598900" y="91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54</xdr:row>
      <xdr:rowOff>98425</xdr:rowOff>
    </xdr:from>
    <xdr:to>
      <xdr:col>24</xdr:col>
      <xdr:colOff>120650</xdr:colOff>
      <xdr:row>54</xdr:row>
      <xdr:rowOff>98425</xdr:rowOff>
    </xdr:to>
    <xdr:cxnSp macro="">
      <xdr:nvCxnSpPr>
        <xdr:cNvPr id="254" name="直線コネクタ 253"/>
        <xdr:cNvCxnSpPr/>
      </xdr:nvCxnSpPr>
      <xdr:spPr>
        <a:xfrm>
          <a:off x="16421100" y="935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84138</xdr:rowOff>
    </xdr:from>
    <xdr:to>
      <xdr:col>24</xdr:col>
      <xdr:colOff>31750</xdr:colOff>
      <xdr:row>54</xdr:row>
      <xdr:rowOff>98425</xdr:rowOff>
    </xdr:to>
    <xdr:cxnSp macro="">
      <xdr:nvCxnSpPr>
        <xdr:cNvPr id="255" name="直線コネクタ 254"/>
        <xdr:cNvCxnSpPr/>
      </xdr:nvCxnSpPr>
      <xdr:spPr>
        <a:xfrm>
          <a:off x="15671800" y="934243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105427</xdr:rowOff>
    </xdr:from>
    <xdr:ext cx="762000" cy="259045"/>
    <xdr:sp macro="" textlink="">
      <xdr:nvSpPr>
        <xdr:cNvPr id="256" name="その他平均値テキスト"/>
        <xdr:cNvSpPr txBox="1"/>
      </xdr:nvSpPr>
      <xdr:spPr>
        <a:xfrm>
          <a:off x="16598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133350</xdr:rowOff>
    </xdr:from>
    <xdr:to>
      <xdr:col>24</xdr:col>
      <xdr:colOff>82550</xdr:colOff>
      <xdr:row>57</xdr:row>
      <xdr:rowOff>63500</xdr:rowOff>
    </xdr:to>
    <xdr:sp macro="" textlink="">
      <xdr:nvSpPr>
        <xdr:cNvPr id="257" name="フローチャート : 判断 256"/>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41275</xdr:rowOff>
    </xdr:from>
    <xdr:to>
      <xdr:col>22</xdr:col>
      <xdr:colOff>565150</xdr:colOff>
      <xdr:row>54</xdr:row>
      <xdr:rowOff>84138</xdr:rowOff>
    </xdr:to>
    <xdr:cxnSp macro="">
      <xdr:nvCxnSpPr>
        <xdr:cNvPr id="258" name="直線コネクタ 257"/>
        <xdr:cNvCxnSpPr/>
      </xdr:nvCxnSpPr>
      <xdr:spPr>
        <a:xfrm>
          <a:off x="14782800" y="92995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61913</xdr:rowOff>
    </xdr:from>
    <xdr:to>
      <xdr:col>22</xdr:col>
      <xdr:colOff>615950</xdr:colOff>
      <xdr:row>56</xdr:row>
      <xdr:rowOff>163513</xdr:rowOff>
    </xdr:to>
    <xdr:sp macro="" textlink="">
      <xdr:nvSpPr>
        <xdr:cNvPr id="259" name="フローチャート : 判断 258"/>
        <xdr:cNvSpPr/>
      </xdr:nvSpPr>
      <xdr:spPr>
        <a:xfrm>
          <a:off x="15621000" y="966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148290</xdr:rowOff>
    </xdr:from>
    <xdr:ext cx="736600" cy="259045"/>
    <xdr:sp macro="" textlink="">
      <xdr:nvSpPr>
        <xdr:cNvPr id="260" name="テキスト ボックス 259"/>
        <xdr:cNvSpPr txBox="1"/>
      </xdr:nvSpPr>
      <xdr:spPr>
        <a:xfrm>
          <a:off x="15290800" y="9749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84138</xdr:rowOff>
    </xdr:from>
    <xdr:to>
      <xdr:col>21</xdr:col>
      <xdr:colOff>361950</xdr:colOff>
      <xdr:row>54</xdr:row>
      <xdr:rowOff>41275</xdr:rowOff>
    </xdr:to>
    <xdr:cxnSp macro="">
      <xdr:nvCxnSpPr>
        <xdr:cNvPr id="261" name="直線コネクタ 260"/>
        <xdr:cNvCxnSpPr/>
      </xdr:nvCxnSpPr>
      <xdr:spPr>
        <a:xfrm>
          <a:off x="13893800" y="9170988"/>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33338</xdr:rowOff>
    </xdr:from>
    <xdr:to>
      <xdr:col>21</xdr:col>
      <xdr:colOff>412750</xdr:colOff>
      <xdr:row>56</xdr:row>
      <xdr:rowOff>134938</xdr:rowOff>
    </xdr:to>
    <xdr:sp macro="" textlink="">
      <xdr:nvSpPr>
        <xdr:cNvPr id="262" name="フローチャート : 判断 261"/>
        <xdr:cNvSpPr/>
      </xdr:nvSpPr>
      <xdr:spPr>
        <a:xfrm>
          <a:off x="14732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119715</xdr:rowOff>
    </xdr:from>
    <xdr:ext cx="762000" cy="259045"/>
    <xdr:sp macro="" textlink="">
      <xdr:nvSpPr>
        <xdr:cNvPr id="263" name="テキスト ボックス 262"/>
        <xdr:cNvSpPr txBox="1"/>
      </xdr:nvSpPr>
      <xdr:spPr>
        <a:xfrm>
          <a:off x="14401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55563</xdr:rowOff>
    </xdr:from>
    <xdr:to>
      <xdr:col>20</xdr:col>
      <xdr:colOff>158750</xdr:colOff>
      <xdr:row>53</xdr:row>
      <xdr:rowOff>84138</xdr:rowOff>
    </xdr:to>
    <xdr:cxnSp macro="">
      <xdr:nvCxnSpPr>
        <xdr:cNvPr id="264" name="直線コネクタ 263"/>
        <xdr:cNvCxnSpPr/>
      </xdr:nvCxnSpPr>
      <xdr:spPr>
        <a:xfrm>
          <a:off x="13004800" y="91424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6" name="テキスト ボックス 265"/>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104775</xdr:rowOff>
    </xdr:from>
    <xdr:to>
      <xdr:col>19</xdr:col>
      <xdr:colOff>6350</xdr:colOff>
      <xdr:row>56</xdr:row>
      <xdr:rowOff>34925</xdr:rowOff>
    </xdr:to>
    <xdr:sp macro="" textlink="">
      <xdr:nvSpPr>
        <xdr:cNvPr id="267" name="フローチャート : 判断 266"/>
        <xdr:cNvSpPr/>
      </xdr:nvSpPr>
      <xdr:spPr>
        <a:xfrm>
          <a:off x="12954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19702</xdr:rowOff>
    </xdr:from>
    <xdr:ext cx="762000" cy="259045"/>
    <xdr:sp macro="" textlink="">
      <xdr:nvSpPr>
        <xdr:cNvPr id="268" name="テキスト ボックス 267"/>
        <xdr:cNvSpPr txBox="1"/>
      </xdr:nvSpPr>
      <xdr:spPr>
        <a:xfrm>
          <a:off x="12623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47625</xdr:rowOff>
    </xdr:from>
    <xdr:to>
      <xdr:col>24</xdr:col>
      <xdr:colOff>82550</xdr:colOff>
      <xdr:row>54</xdr:row>
      <xdr:rowOff>149225</xdr:rowOff>
    </xdr:to>
    <xdr:sp macro="" textlink="">
      <xdr:nvSpPr>
        <xdr:cNvPr id="274" name="円/楕円 273"/>
        <xdr:cNvSpPr/>
      </xdr:nvSpPr>
      <xdr:spPr>
        <a:xfrm>
          <a:off x="164592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127652</xdr:rowOff>
    </xdr:from>
    <xdr:ext cx="762000" cy="259045"/>
    <xdr:sp macro="" textlink="">
      <xdr:nvSpPr>
        <xdr:cNvPr id="275" name="その他該当値テキスト"/>
        <xdr:cNvSpPr txBox="1"/>
      </xdr:nvSpPr>
      <xdr:spPr>
        <a:xfrm>
          <a:off x="16598900" y="92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33338</xdr:rowOff>
    </xdr:from>
    <xdr:to>
      <xdr:col>22</xdr:col>
      <xdr:colOff>615950</xdr:colOff>
      <xdr:row>54</xdr:row>
      <xdr:rowOff>134938</xdr:rowOff>
    </xdr:to>
    <xdr:sp macro="" textlink="">
      <xdr:nvSpPr>
        <xdr:cNvPr id="276" name="円/楕円 275"/>
        <xdr:cNvSpPr/>
      </xdr:nvSpPr>
      <xdr:spPr>
        <a:xfrm>
          <a:off x="15621000" y="92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145115</xdr:rowOff>
    </xdr:from>
    <xdr:ext cx="736600" cy="259045"/>
    <xdr:sp macro="" textlink="">
      <xdr:nvSpPr>
        <xdr:cNvPr id="277" name="テキスト ボックス 276"/>
        <xdr:cNvSpPr txBox="1"/>
      </xdr:nvSpPr>
      <xdr:spPr>
        <a:xfrm>
          <a:off x="15290800" y="9060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161925</xdr:rowOff>
    </xdr:from>
    <xdr:to>
      <xdr:col>21</xdr:col>
      <xdr:colOff>412750</xdr:colOff>
      <xdr:row>54</xdr:row>
      <xdr:rowOff>92075</xdr:rowOff>
    </xdr:to>
    <xdr:sp macro="" textlink="">
      <xdr:nvSpPr>
        <xdr:cNvPr id="278" name="円/楕円 277"/>
        <xdr:cNvSpPr/>
      </xdr:nvSpPr>
      <xdr:spPr>
        <a:xfrm>
          <a:off x="14732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102252</xdr:rowOff>
    </xdr:from>
    <xdr:ext cx="762000" cy="259045"/>
    <xdr:sp macro="" textlink="">
      <xdr:nvSpPr>
        <xdr:cNvPr id="279" name="テキスト ボックス 278"/>
        <xdr:cNvSpPr txBox="1"/>
      </xdr:nvSpPr>
      <xdr:spPr>
        <a:xfrm>
          <a:off x="14401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33338</xdr:rowOff>
    </xdr:from>
    <xdr:to>
      <xdr:col>20</xdr:col>
      <xdr:colOff>209550</xdr:colOff>
      <xdr:row>53</xdr:row>
      <xdr:rowOff>134938</xdr:rowOff>
    </xdr:to>
    <xdr:sp macro="" textlink="">
      <xdr:nvSpPr>
        <xdr:cNvPr id="280" name="円/楕円 279"/>
        <xdr:cNvSpPr/>
      </xdr:nvSpPr>
      <xdr:spPr>
        <a:xfrm>
          <a:off x="138430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145115</xdr:rowOff>
    </xdr:from>
    <xdr:ext cx="762000" cy="259045"/>
    <xdr:sp macro="" textlink="">
      <xdr:nvSpPr>
        <xdr:cNvPr id="281" name="テキスト ボックス 280"/>
        <xdr:cNvSpPr txBox="1"/>
      </xdr:nvSpPr>
      <xdr:spPr>
        <a:xfrm>
          <a:off x="13512800" y="888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4763</xdr:rowOff>
    </xdr:from>
    <xdr:to>
      <xdr:col>19</xdr:col>
      <xdr:colOff>6350</xdr:colOff>
      <xdr:row>53</xdr:row>
      <xdr:rowOff>106363</xdr:rowOff>
    </xdr:to>
    <xdr:sp macro="" textlink="">
      <xdr:nvSpPr>
        <xdr:cNvPr id="282" name="円/楕円 281"/>
        <xdr:cNvSpPr/>
      </xdr:nvSpPr>
      <xdr:spPr>
        <a:xfrm>
          <a:off x="12954000" y="90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116540</xdr:rowOff>
    </xdr:from>
    <xdr:ext cx="762000" cy="259045"/>
    <xdr:sp macro="" textlink="">
      <xdr:nvSpPr>
        <xdr:cNvPr id="283" name="テキスト ボックス 282"/>
        <xdr:cNvSpPr txBox="1"/>
      </xdr:nvSpPr>
      <xdr:spPr>
        <a:xfrm>
          <a:off x="12623800" y="886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補助費等の比率については、平成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％と前年度比で0.</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しており、全国平均を0.</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ポイント、類似団体平均を</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ポイント、県内平均を</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補助費の経常経費一般充当財源については、引き続き行政改革を推進することにより、補助金の必要性、有効性、適格性、使途の適切さなどについて検討し、見直しを行い補助費の適正化を進めていく。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63500</xdr:rowOff>
    </xdr:from>
    <xdr:to>
      <xdr:col>24</xdr:col>
      <xdr:colOff>31750</xdr:colOff>
      <xdr:row>41</xdr:row>
      <xdr:rowOff>158750</xdr:rowOff>
    </xdr:to>
    <xdr:cxnSp macro="">
      <xdr:nvCxnSpPr>
        <xdr:cNvPr id="311" name="直線コネクタ 310"/>
        <xdr:cNvCxnSpPr/>
      </xdr:nvCxnSpPr>
      <xdr:spPr>
        <a:xfrm flipV="1">
          <a:off x="16510000" y="5549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130827</xdr:rowOff>
    </xdr:from>
    <xdr:ext cx="762000" cy="259045"/>
    <xdr:sp macro="" textlink="">
      <xdr:nvSpPr>
        <xdr:cNvPr id="312" name="補助費等最小値テキスト"/>
        <xdr:cNvSpPr txBox="1"/>
      </xdr:nvSpPr>
      <xdr:spPr>
        <a:xfrm>
          <a:off x="165989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628650</xdr:colOff>
      <xdr:row>41</xdr:row>
      <xdr:rowOff>158750</xdr:rowOff>
    </xdr:from>
    <xdr:to>
      <xdr:col>24</xdr:col>
      <xdr:colOff>120650</xdr:colOff>
      <xdr:row>41</xdr:row>
      <xdr:rowOff>158750</xdr:rowOff>
    </xdr:to>
    <xdr:cxnSp macro="">
      <xdr:nvCxnSpPr>
        <xdr:cNvPr id="313" name="直線コネクタ 312"/>
        <xdr:cNvCxnSpPr/>
      </xdr:nvCxnSpPr>
      <xdr:spPr>
        <a:xfrm>
          <a:off x="164211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149877</xdr:rowOff>
    </xdr:from>
    <xdr:ext cx="762000" cy="259045"/>
    <xdr:sp macro="" textlink="">
      <xdr:nvSpPr>
        <xdr:cNvPr id="314"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32</xdr:row>
      <xdr:rowOff>63500</xdr:rowOff>
    </xdr:from>
    <xdr:to>
      <xdr:col>24</xdr:col>
      <xdr:colOff>120650</xdr:colOff>
      <xdr:row>32</xdr:row>
      <xdr:rowOff>63500</xdr:rowOff>
    </xdr:to>
    <xdr:cxnSp macro="">
      <xdr:nvCxnSpPr>
        <xdr:cNvPr id="315" name="直線コネクタ 314"/>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107950</xdr:rowOff>
    </xdr:from>
    <xdr:to>
      <xdr:col>24</xdr:col>
      <xdr:colOff>31750</xdr:colOff>
      <xdr:row>37</xdr:row>
      <xdr:rowOff>146050</xdr:rowOff>
    </xdr:to>
    <xdr:cxnSp macro="">
      <xdr:nvCxnSpPr>
        <xdr:cNvPr id="316" name="直線コネクタ 315"/>
        <xdr:cNvCxnSpPr/>
      </xdr:nvCxnSpPr>
      <xdr:spPr>
        <a:xfrm>
          <a:off x="15671800" y="645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7"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44450</xdr:rowOff>
    </xdr:from>
    <xdr:to>
      <xdr:col>24</xdr:col>
      <xdr:colOff>82550</xdr:colOff>
      <xdr:row>37</xdr:row>
      <xdr:rowOff>146050</xdr:rowOff>
    </xdr:to>
    <xdr:sp macro="" textlink="">
      <xdr:nvSpPr>
        <xdr:cNvPr id="318" name="フローチャート : 判断 317"/>
        <xdr:cNvSpPr/>
      </xdr:nvSpPr>
      <xdr:spPr>
        <a:xfrm>
          <a:off x="16459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107950</xdr:rowOff>
    </xdr:from>
    <xdr:to>
      <xdr:col>22</xdr:col>
      <xdr:colOff>565150</xdr:colOff>
      <xdr:row>38</xdr:row>
      <xdr:rowOff>12700</xdr:rowOff>
    </xdr:to>
    <xdr:cxnSp macro="">
      <xdr:nvCxnSpPr>
        <xdr:cNvPr id="319" name="直線コネクタ 318"/>
        <xdr:cNvCxnSpPr/>
      </xdr:nvCxnSpPr>
      <xdr:spPr>
        <a:xfrm flipV="1">
          <a:off x="14782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20" name="フローチャート : 判断 319"/>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21" name="テキスト ボックス 320"/>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101600</xdr:rowOff>
    </xdr:to>
    <xdr:cxnSp macro="">
      <xdr:nvCxnSpPr>
        <xdr:cNvPr id="322" name="直線コネクタ 321"/>
        <xdr:cNvCxnSpPr/>
      </xdr:nvCxnSpPr>
      <xdr:spPr>
        <a:xfrm flipV="1">
          <a:off x="13893800" y="6527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146050</xdr:rowOff>
    </xdr:from>
    <xdr:to>
      <xdr:col>21</xdr:col>
      <xdr:colOff>412750</xdr:colOff>
      <xdr:row>38</xdr:row>
      <xdr:rowOff>76200</xdr:rowOff>
    </xdr:to>
    <xdr:sp macro="" textlink="">
      <xdr:nvSpPr>
        <xdr:cNvPr id="323" name="フローチャート : 判断 322"/>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60977</xdr:rowOff>
    </xdr:from>
    <xdr:ext cx="762000" cy="259045"/>
    <xdr:sp macro="" textlink="">
      <xdr:nvSpPr>
        <xdr:cNvPr id="324" name="テキスト ボックス 323"/>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101600</xdr:rowOff>
    </xdr:from>
    <xdr:to>
      <xdr:col>20</xdr:col>
      <xdr:colOff>158750</xdr:colOff>
      <xdr:row>38</xdr:row>
      <xdr:rowOff>127000</xdr:rowOff>
    </xdr:to>
    <xdr:cxnSp macro="">
      <xdr:nvCxnSpPr>
        <xdr:cNvPr id="325" name="直線コネクタ 324"/>
        <xdr:cNvCxnSpPr/>
      </xdr:nvCxnSpPr>
      <xdr:spPr>
        <a:xfrm flipV="1">
          <a:off x="13004800" y="661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25400</xdr:rowOff>
    </xdr:from>
    <xdr:to>
      <xdr:col>20</xdr:col>
      <xdr:colOff>209550</xdr:colOff>
      <xdr:row>38</xdr:row>
      <xdr:rowOff>127000</xdr:rowOff>
    </xdr:to>
    <xdr:sp macro="" textlink="">
      <xdr:nvSpPr>
        <xdr:cNvPr id="326" name="フローチャート : 判断 325"/>
        <xdr:cNvSpPr/>
      </xdr:nvSpPr>
      <xdr:spPr>
        <a:xfrm>
          <a:off x="13843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137177</xdr:rowOff>
    </xdr:from>
    <xdr:ext cx="762000" cy="259045"/>
    <xdr:sp macro="" textlink="">
      <xdr:nvSpPr>
        <xdr:cNvPr id="327" name="テキスト ボックス 326"/>
        <xdr:cNvSpPr txBox="1"/>
      </xdr:nvSpPr>
      <xdr:spPr>
        <a:xfrm>
          <a:off x="13512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28" name="フローチャート : 判断 327"/>
        <xdr:cNvSpPr/>
      </xdr:nvSpPr>
      <xdr:spPr>
        <a:xfrm>
          <a:off x="12954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92727</xdr:rowOff>
    </xdr:from>
    <xdr:ext cx="762000" cy="259045"/>
    <xdr:sp macro="" textlink="">
      <xdr:nvSpPr>
        <xdr:cNvPr id="329" name="テキスト ボックス 328"/>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95250</xdr:rowOff>
    </xdr:from>
    <xdr:to>
      <xdr:col>24</xdr:col>
      <xdr:colOff>82550</xdr:colOff>
      <xdr:row>38</xdr:row>
      <xdr:rowOff>25400</xdr:rowOff>
    </xdr:to>
    <xdr:sp macro="" textlink="">
      <xdr:nvSpPr>
        <xdr:cNvPr id="335" name="円/楕円 334"/>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67327</xdr:rowOff>
    </xdr:from>
    <xdr:ext cx="762000" cy="259045"/>
    <xdr:sp macro="" textlink="">
      <xdr:nvSpPr>
        <xdr:cNvPr id="336"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57150</xdr:rowOff>
    </xdr:from>
    <xdr:to>
      <xdr:col>22</xdr:col>
      <xdr:colOff>615950</xdr:colOff>
      <xdr:row>37</xdr:row>
      <xdr:rowOff>158750</xdr:rowOff>
    </xdr:to>
    <xdr:sp macro="" textlink="">
      <xdr:nvSpPr>
        <xdr:cNvPr id="337" name="円/楕円 336"/>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168927</xdr:rowOff>
    </xdr:from>
    <xdr:ext cx="736600" cy="259045"/>
    <xdr:sp macro="" textlink="">
      <xdr:nvSpPr>
        <xdr:cNvPr id="338" name="テキスト ボックス 337"/>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39" name="円/楕円 338"/>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73677</xdr:rowOff>
    </xdr:from>
    <xdr:ext cx="762000" cy="259045"/>
    <xdr:sp macro="" textlink="">
      <xdr:nvSpPr>
        <xdr:cNvPr id="340" name="テキスト ボックス 339"/>
        <xdr:cNvSpPr txBox="1"/>
      </xdr:nvSpPr>
      <xdr:spPr>
        <a:xfrm>
          <a:off x="14401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50800</xdr:rowOff>
    </xdr:from>
    <xdr:to>
      <xdr:col>20</xdr:col>
      <xdr:colOff>209550</xdr:colOff>
      <xdr:row>38</xdr:row>
      <xdr:rowOff>152400</xdr:rowOff>
    </xdr:to>
    <xdr:sp macro="" textlink="">
      <xdr:nvSpPr>
        <xdr:cNvPr id="341" name="円/楕円 340"/>
        <xdr:cNvSpPr/>
      </xdr:nvSpPr>
      <xdr:spPr>
        <a:xfrm>
          <a:off x="13843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137177</xdr:rowOff>
    </xdr:from>
    <xdr:ext cx="762000" cy="259045"/>
    <xdr:sp macro="" textlink="">
      <xdr:nvSpPr>
        <xdr:cNvPr id="342" name="テキスト ボックス 341"/>
        <xdr:cNvSpPr txBox="1"/>
      </xdr:nvSpPr>
      <xdr:spPr>
        <a:xfrm>
          <a:off x="13512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43" name="円/楕円 342"/>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44" name="テキスト ボックス 343"/>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公債費の比率については、平成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11.0</a:t>
          </a:r>
          <a:r>
            <a:rPr lang="ja-JP" altLang="ja-JP" sz="1100" b="0" i="0" baseline="0">
              <a:solidFill>
                <a:schemeClr val="dk1"/>
              </a:solidFill>
              <a:effectLst/>
              <a:latin typeface="+mn-lt"/>
              <a:ea typeface="+mn-ea"/>
              <a:cs typeface="+mn-cs"/>
            </a:rPr>
            <a:t>％と前年度比で</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しており、全国平均を</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ポイント、神奈川県平均を</a:t>
          </a:r>
          <a:r>
            <a:rPr lang="en-US" altLang="ja-JP" sz="1100" b="0" i="0" baseline="0">
              <a:solidFill>
                <a:schemeClr val="dk1"/>
              </a:solidFill>
              <a:effectLst/>
              <a:latin typeface="+mn-lt"/>
              <a:ea typeface="+mn-ea"/>
              <a:cs typeface="+mn-cs"/>
            </a:rPr>
            <a:t>6.8</a:t>
          </a:r>
          <a:r>
            <a:rPr lang="ja-JP" altLang="ja-JP" sz="1100" b="0" i="0" baseline="0">
              <a:solidFill>
                <a:schemeClr val="dk1"/>
              </a:solidFill>
              <a:effectLst/>
              <a:latin typeface="+mn-lt"/>
              <a:ea typeface="+mn-ea"/>
              <a:cs typeface="+mn-cs"/>
            </a:rPr>
            <a:t>ポイント、類似団体平均を</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ポイント下回っている。</a:t>
          </a:r>
          <a:endParaRPr lang="ja-JP" altLang="ja-JP" sz="1400">
            <a:effectLst/>
          </a:endParaRPr>
        </a:p>
        <a:p>
          <a:r>
            <a:rPr lang="ja-JP" altLang="ja-JP" sz="1100" b="0" i="0" baseline="0">
              <a:solidFill>
                <a:schemeClr val="dk1"/>
              </a:solidFill>
              <a:effectLst/>
              <a:latin typeface="+mn-lt"/>
              <a:ea typeface="+mn-ea"/>
              <a:cs typeface="+mn-cs"/>
            </a:rPr>
            <a:t>　全国平均などを下回っている主な要因としては、大幅な市税の増収が見込めない中、市債と基金繰入のバランスに留意した上で市債発行を行うことにより、世代間負担の公平性に立脚した市債活用に努めてきたことなどによ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102507</xdr:rowOff>
    </xdr:from>
    <xdr:to>
      <xdr:col>7</xdr:col>
      <xdr:colOff>15875</xdr:colOff>
      <xdr:row>81</xdr:row>
      <xdr:rowOff>20864</xdr:rowOff>
    </xdr:to>
    <xdr:cxnSp macro="">
      <xdr:nvCxnSpPr>
        <xdr:cNvPr id="374" name="直線コネクタ 373"/>
        <xdr:cNvCxnSpPr/>
      </xdr:nvCxnSpPr>
      <xdr:spPr>
        <a:xfrm flipV="1">
          <a:off x="4826000" y="1261835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164391</xdr:rowOff>
    </xdr:from>
    <xdr:ext cx="762000" cy="259045"/>
    <xdr:sp macro="" textlink="">
      <xdr:nvSpPr>
        <xdr:cNvPr id="375" name="公債費最小値テキスト"/>
        <xdr:cNvSpPr txBox="1"/>
      </xdr:nvSpPr>
      <xdr:spPr>
        <a:xfrm>
          <a:off x="4914900" y="1388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81</xdr:row>
      <xdr:rowOff>20864</xdr:rowOff>
    </xdr:from>
    <xdr:to>
      <xdr:col>7</xdr:col>
      <xdr:colOff>104775</xdr:colOff>
      <xdr:row>81</xdr:row>
      <xdr:rowOff>20864</xdr:rowOff>
    </xdr:to>
    <xdr:cxnSp macro="">
      <xdr:nvCxnSpPr>
        <xdr:cNvPr id="376" name="直線コネクタ 375"/>
        <xdr:cNvCxnSpPr/>
      </xdr:nvCxnSpPr>
      <xdr:spPr>
        <a:xfrm>
          <a:off x="4737100" y="1390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17434</xdr:rowOff>
    </xdr:from>
    <xdr:ext cx="762000" cy="259045"/>
    <xdr:sp macro="" textlink="">
      <xdr:nvSpPr>
        <xdr:cNvPr id="377"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102507</xdr:rowOff>
    </xdr:from>
    <xdr:to>
      <xdr:col>7</xdr:col>
      <xdr:colOff>104775</xdr:colOff>
      <xdr:row>73</xdr:row>
      <xdr:rowOff>102507</xdr:rowOff>
    </xdr:to>
    <xdr:cxnSp macro="">
      <xdr:nvCxnSpPr>
        <xdr:cNvPr id="378" name="直線コネクタ 377"/>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102507</xdr:rowOff>
    </xdr:from>
    <xdr:to>
      <xdr:col>7</xdr:col>
      <xdr:colOff>15875</xdr:colOff>
      <xdr:row>73</xdr:row>
      <xdr:rowOff>135165</xdr:rowOff>
    </xdr:to>
    <xdr:cxnSp macro="">
      <xdr:nvCxnSpPr>
        <xdr:cNvPr id="379" name="直線コネクタ 378"/>
        <xdr:cNvCxnSpPr/>
      </xdr:nvCxnSpPr>
      <xdr:spPr>
        <a:xfrm flipV="1">
          <a:off x="3987800" y="12618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23784</xdr:rowOff>
    </xdr:from>
    <xdr:ext cx="762000" cy="259045"/>
    <xdr:sp macro="" textlink="">
      <xdr:nvSpPr>
        <xdr:cNvPr id="380" name="公債費平均値テキスト"/>
        <xdr:cNvSpPr txBox="1"/>
      </xdr:nvSpPr>
      <xdr:spPr>
        <a:xfrm>
          <a:off x="4914900" y="13225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81" name="フローチャート : 判断 380"/>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53522</xdr:rowOff>
    </xdr:from>
    <xdr:to>
      <xdr:col>5</xdr:col>
      <xdr:colOff>549275</xdr:colOff>
      <xdr:row>73</xdr:row>
      <xdr:rowOff>135165</xdr:rowOff>
    </xdr:to>
    <xdr:cxnSp macro="">
      <xdr:nvCxnSpPr>
        <xdr:cNvPr id="382" name="直線コネクタ 381"/>
        <xdr:cNvCxnSpPr/>
      </xdr:nvCxnSpPr>
      <xdr:spPr>
        <a:xfrm>
          <a:off x="3098800" y="125693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84364</xdr:rowOff>
    </xdr:from>
    <xdr:to>
      <xdr:col>5</xdr:col>
      <xdr:colOff>600075</xdr:colOff>
      <xdr:row>78</xdr:row>
      <xdr:rowOff>14514</xdr:rowOff>
    </xdr:to>
    <xdr:sp macro="" textlink="">
      <xdr:nvSpPr>
        <xdr:cNvPr id="383" name="フローチャート : 判断 382"/>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170741</xdr:rowOff>
    </xdr:from>
    <xdr:ext cx="736600" cy="259045"/>
    <xdr:sp macro="" textlink="">
      <xdr:nvSpPr>
        <xdr:cNvPr id="384" name="テキスト ボックス 383"/>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53522</xdr:rowOff>
    </xdr:from>
    <xdr:to>
      <xdr:col>4</xdr:col>
      <xdr:colOff>346075</xdr:colOff>
      <xdr:row>73</xdr:row>
      <xdr:rowOff>167822</xdr:rowOff>
    </xdr:to>
    <xdr:cxnSp macro="">
      <xdr:nvCxnSpPr>
        <xdr:cNvPr id="385" name="直線コネクタ 384"/>
        <xdr:cNvCxnSpPr/>
      </xdr:nvCxnSpPr>
      <xdr:spPr>
        <a:xfrm flipV="1">
          <a:off x="2209800" y="12569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10886</xdr:rowOff>
    </xdr:from>
    <xdr:to>
      <xdr:col>4</xdr:col>
      <xdr:colOff>396875</xdr:colOff>
      <xdr:row>78</xdr:row>
      <xdr:rowOff>112486</xdr:rowOff>
    </xdr:to>
    <xdr:sp macro="" textlink="">
      <xdr:nvSpPr>
        <xdr:cNvPr id="386" name="フローチャート : 判断 385"/>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97263</xdr:rowOff>
    </xdr:from>
    <xdr:ext cx="762000" cy="259045"/>
    <xdr:sp macro="" textlink="">
      <xdr:nvSpPr>
        <xdr:cNvPr id="387" name="テキスト ボックス 386"/>
        <xdr:cNvSpPr txBox="1"/>
      </xdr:nvSpPr>
      <xdr:spPr>
        <a:xfrm>
          <a:off x="2717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167822</xdr:rowOff>
    </xdr:from>
    <xdr:to>
      <xdr:col>3</xdr:col>
      <xdr:colOff>142875</xdr:colOff>
      <xdr:row>73</xdr:row>
      <xdr:rowOff>167822</xdr:rowOff>
    </xdr:to>
    <xdr:cxnSp macro="">
      <xdr:nvCxnSpPr>
        <xdr:cNvPr id="388" name="直線コネクタ 387"/>
        <xdr:cNvCxnSpPr/>
      </xdr:nvCxnSpPr>
      <xdr:spPr>
        <a:xfrm>
          <a:off x="1320800" y="12683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92529</xdr:rowOff>
    </xdr:from>
    <xdr:to>
      <xdr:col>3</xdr:col>
      <xdr:colOff>193675</xdr:colOff>
      <xdr:row>79</xdr:row>
      <xdr:rowOff>22679</xdr:rowOff>
    </xdr:to>
    <xdr:sp macro="" textlink="">
      <xdr:nvSpPr>
        <xdr:cNvPr id="389" name="フローチャート : 判断 388"/>
        <xdr:cNvSpPr/>
      </xdr:nvSpPr>
      <xdr:spPr>
        <a:xfrm>
          <a:off x="2159000" y="134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7456</xdr:rowOff>
    </xdr:from>
    <xdr:ext cx="762000" cy="259045"/>
    <xdr:sp macro="" textlink="">
      <xdr:nvSpPr>
        <xdr:cNvPr id="390" name="テキスト ボックス 389"/>
        <xdr:cNvSpPr txBox="1"/>
      </xdr:nvSpPr>
      <xdr:spPr>
        <a:xfrm>
          <a:off x="1828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91" name="フローチャート : 判断 390"/>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392" name="テキスト ボックス 391"/>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51707</xdr:rowOff>
    </xdr:from>
    <xdr:to>
      <xdr:col>7</xdr:col>
      <xdr:colOff>66675</xdr:colOff>
      <xdr:row>73</xdr:row>
      <xdr:rowOff>153307</xdr:rowOff>
    </xdr:to>
    <xdr:sp macro="" textlink="">
      <xdr:nvSpPr>
        <xdr:cNvPr id="398" name="円/楕円 397"/>
        <xdr:cNvSpPr/>
      </xdr:nvSpPr>
      <xdr:spPr>
        <a:xfrm>
          <a:off x="47752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131734</xdr:rowOff>
    </xdr:from>
    <xdr:ext cx="762000" cy="259045"/>
    <xdr:sp macro="" textlink="">
      <xdr:nvSpPr>
        <xdr:cNvPr id="399" name="公債費該当値テキスト"/>
        <xdr:cNvSpPr txBox="1"/>
      </xdr:nvSpPr>
      <xdr:spPr>
        <a:xfrm>
          <a:off x="4914900" y="1247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84365</xdr:rowOff>
    </xdr:from>
    <xdr:to>
      <xdr:col>5</xdr:col>
      <xdr:colOff>600075</xdr:colOff>
      <xdr:row>74</xdr:row>
      <xdr:rowOff>14515</xdr:rowOff>
    </xdr:to>
    <xdr:sp macro="" textlink="">
      <xdr:nvSpPr>
        <xdr:cNvPr id="400" name="円/楕円 399"/>
        <xdr:cNvSpPr/>
      </xdr:nvSpPr>
      <xdr:spPr>
        <a:xfrm>
          <a:off x="3937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24692</xdr:rowOff>
    </xdr:from>
    <xdr:ext cx="736600" cy="259045"/>
    <xdr:sp macro="" textlink="">
      <xdr:nvSpPr>
        <xdr:cNvPr id="401" name="テキスト ボックス 400"/>
        <xdr:cNvSpPr txBox="1"/>
      </xdr:nvSpPr>
      <xdr:spPr>
        <a:xfrm>
          <a:off x="3606800" y="123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2722</xdr:rowOff>
    </xdr:from>
    <xdr:to>
      <xdr:col>4</xdr:col>
      <xdr:colOff>396875</xdr:colOff>
      <xdr:row>73</xdr:row>
      <xdr:rowOff>104322</xdr:rowOff>
    </xdr:to>
    <xdr:sp macro="" textlink="">
      <xdr:nvSpPr>
        <xdr:cNvPr id="402" name="円/楕円 401"/>
        <xdr:cNvSpPr/>
      </xdr:nvSpPr>
      <xdr:spPr>
        <a:xfrm>
          <a:off x="3048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114499</xdr:rowOff>
    </xdr:from>
    <xdr:ext cx="762000" cy="259045"/>
    <xdr:sp macro="" textlink="">
      <xdr:nvSpPr>
        <xdr:cNvPr id="403" name="テキスト ボックス 402"/>
        <xdr:cNvSpPr txBox="1"/>
      </xdr:nvSpPr>
      <xdr:spPr>
        <a:xfrm>
          <a:off x="2717800" y="122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117022</xdr:rowOff>
    </xdr:from>
    <xdr:to>
      <xdr:col>3</xdr:col>
      <xdr:colOff>193675</xdr:colOff>
      <xdr:row>74</xdr:row>
      <xdr:rowOff>47172</xdr:rowOff>
    </xdr:to>
    <xdr:sp macro="" textlink="">
      <xdr:nvSpPr>
        <xdr:cNvPr id="404" name="円/楕円 403"/>
        <xdr:cNvSpPr/>
      </xdr:nvSpPr>
      <xdr:spPr>
        <a:xfrm>
          <a:off x="2159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57349</xdr:rowOff>
    </xdr:from>
    <xdr:ext cx="762000" cy="259045"/>
    <xdr:sp macro="" textlink="">
      <xdr:nvSpPr>
        <xdr:cNvPr id="405" name="テキスト ボックス 404"/>
        <xdr:cNvSpPr txBox="1"/>
      </xdr:nvSpPr>
      <xdr:spPr>
        <a:xfrm>
          <a:off x="1828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117022</xdr:rowOff>
    </xdr:from>
    <xdr:to>
      <xdr:col>1</xdr:col>
      <xdr:colOff>676275</xdr:colOff>
      <xdr:row>74</xdr:row>
      <xdr:rowOff>47172</xdr:rowOff>
    </xdr:to>
    <xdr:sp macro="" textlink="">
      <xdr:nvSpPr>
        <xdr:cNvPr id="406" name="円/楕円 405"/>
        <xdr:cNvSpPr/>
      </xdr:nvSpPr>
      <xdr:spPr>
        <a:xfrm>
          <a:off x="1270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57349</xdr:rowOff>
    </xdr:from>
    <xdr:ext cx="762000" cy="259045"/>
    <xdr:sp macro="" textlink="">
      <xdr:nvSpPr>
        <xdr:cNvPr id="407" name="テキスト ボックス 406"/>
        <xdr:cNvSpPr txBox="1"/>
      </xdr:nvSpPr>
      <xdr:spPr>
        <a:xfrm>
          <a:off x="939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公債費以外の比率については、平成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83.9</a:t>
          </a:r>
          <a:r>
            <a:rPr lang="ja-JP" altLang="ja-JP" sz="1100" b="0" i="0" baseline="0">
              <a:solidFill>
                <a:schemeClr val="dk1"/>
              </a:solidFill>
              <a:effectLst/>
              <a:latin typeface="+mn-lt"/>
              <a:ea typeface="+mn-ea"/>
              <a:cs typeface="+mn-cs"/>
            </a:rPr>
            <a:t>％と前年度比で</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しており、全国平均を</a:t>
          </a:r>
          <a:r>
            <a:rPr lang="en-US" altLang="ja-JP" sz="1100" b="0" i="0" baseline="0">
              <a:solidFill>
                <a:schemeClr val="dk1"/>
              </a:solidFill>
              <a:effectLst/>
              <a:latin typeface="+mn-lt"/>
              <a:ea typeface="+mn-ea"/>
              <a:cs typeface="+mn-cs"/>
            </a:rPr>
            <a:t>10.8</a:t>
          </a:r>
          <a:r>
            <a:rPr lang="ja-JP" altLang="ja-JP" sz="1100" b="0" i="0" baseline="0">
              <a:solidFill>
                <a:schemeClr val="dk1"/>
              </a:solidFill>
              <a:effectLst/>
              <a:latin typeface="+mn-lt"/>
              <a:ea typeface="+mn-ea"/>
              <a:cs typeface="+mn-cs"/>
            </a:rPr>
            <a:t>ポイント、神奈川県平均を</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ポイント、類似団体平均を</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ポイント上回っている。</a:t>
          </a:r>
          <a:endParaRPr lang="ja-JP" altLang="ja-JP" sz="1400">
            <a:effectLst/>
          </a:endParaRPr>
        </a:p>
        <a:p>
          <a:r>
            <a:rPr lang="ja-JP" altLang="ja-JP" sz="1100" b="0" i="0" baseline="0">
              <a:solidFill>
                <a:schemeClr val="dk1"/>
              </a:solidFill>
              <a:effectLst/>
              <a:latin typeface="+mn-lt"/>
              <a:ea typeface="+mn-ea"/>
              <a:cs typeface="+mn-cs"/>
            </a:rPr>
            <a:t>　近年、公債費以外の比率が上昇していた要因としては、扶助費の増加などによる経常経費の増加及び景気低迷などによる経常一般財源の減少が挙げられる。また、本市は、平成18年度から平成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年度まで、臨時財政対策債の発行をしていないことから、景気低迷による経常一般財源の減少が大きく比率に反映されている。平成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年度以降は臨時財政対策債を発行していることなどから、減少している。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80</xdr:row>
      <xdr:rowOff>72137</xdr:rowOff>
    </xdr:to>
    <xdr:cxnSp macro="">
      <xdr:nvCxnSpPr>
        <xdr:cNvPr id="433" name="直線コネクタ 432"/>
        <xdr:cNvCxnSpPr/>
      </xdr:nvCxnSpPr>
      <xdr:spPr>
        <a:xfrm flipV="1">
          <a:off x="16510000" y="12786868"/>
          <a:ext cx="0" cy="1001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44214</xdr:rowOff>
    </xdr:from>
    <xdr:ext cx="762000" cy="259045"/>
    <xdr:sp macro="" textlink="">
      <xdr:nvSpPr>
        <xdr:cNvPr id="434"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a:t>
          </a:r>
          <a:endParaRPr kumimoji="1" lang="ja-JP" altLang="en-US" sz="1000" b="1">
            <a:latin typeface="ＭＳ Ｐゴシック"/>
          </a:endParaRPr>
        </a:p>
      </xdr:txBody>
    </xdr:sp>
    <xdr:clientData/>
  </xdr:oneCellAnchor>
  <xdr:twoCellAnchor>
    <xdr:from>
      <xdr:col>23</xdr:col>
      <xdr:colOff>628650</xdr:colOff>
      <xdr:row>80</xdr:row>
      <xdr:rowOff>72137</xdr:rowOff>
    </xdr:from>
    <xdr:to>
      <xdr:col>24</xdr:col>
      <xdr:colOff>120650</xdr:colOff>
      <xdr:row>80</xdr:row>
      <xdr:rowOff>72137</xdr:rowOff>
    </xdr:to>
    <xdr:cxnSp macro="">
      <xdr:nvCxnSpPr>
        <xdr:cNvPr id="435" name="直線コネクタ 434"/>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36"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37" name="直線コネクタ 436"/>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56135</xdr:rowOff>
    </xdr:from>
    <xdr:to>
      <xdr:col>24</xdr:col>
      <xdr:colOff>31750</xdr:colOff>
      <xdr:row>79</xdr:row>
      <xdr:rowOff>133858</xdr:rowOff>
    </xdr:to>
    <xdr:cxnSp macro="">
      <xdr:nvCxnSpPr>
        <xdr:cNvPr id="438" name="直線コネクタ 437"/>
        <xdr:cNvCxnSpPr/>
      </xdr:nvCxnSpPr>
      <xdr:spPr>
        <a:xfrm>
          <a:off x="15671800" y="13600685"/>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40" name="フローチャート : 判断 43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56135</xdr:rowOff>
    </xdr:from>
    <xdr:to>
      <xdr:col>22</xdr:col>
      <xdr:colOff>565150</xdr:colOff>
      <xdr:row>79</xdr:row>
      <xdr:rowOff>101854</xdr:rowOff>
    </xdr:to>
    <xdr:cxnSp macro="">
      <xdr:nvCxnSpPr>
        <xdr:cNvPr id="441" name="直線コネクタ 440"/>
        <xdr:cNvCxnSpPr/>
      </xdr:nvCxnSpPr>
      <xdr:spPr>
        <a:xfrm flipV="1">
          <a:off x="14782800" y="136006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42" name="フローチャート :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43" name="テキスト ボックス 44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101854</xdr:rowOff>
    </xdr:from>
    <xdr:to>
      <xdr:col>21</xdr:col>
      <xdr:colOff>361950</xdr:colOff>
      <xdr:row>79</xdr:row>
      <xdr:rowOff>110998</xdr:rowOff>
    </xdr:to>
    <xdr:cxnSp macro="">
      <xdr:nvCxnSpPr>
        <xdr:cNvPr id="444" name="直線コネクタ 443"/>
        <xdr:cNvCxnSpPr/>
      </xdr:nvCxnSpPr>
      <xdr:spPr>
        <a:xfrm flipV="1">
          <a:off x="13893800" y="13646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28194</xdr:rowOff>
    </xdr:from>
    <xdr:to>
      <xdr:col>21</xdr:col>
      <xdr:colOff>412750</xdr:colOff>
      <xdr:row>77</xdr:row>
      <xdr:rowOff>129794</xdr:rowOff>
    </xdr:to>
    <xdr:sp macro="" textlink="">
      <xdr:nvSpPr>
        <xdr:cNvPr id="445" name="フローチャート : 判断 444"/>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139971</xdr:rowOff>
    </xdr:from>
    <xdr:ext cx="762000" cy="259045"/>
    <xdr:sp macro="" textlink="">
      <xdr:nvSpPr>
        <xdr:cNvPr id="446" name="テキスト ボックス 445"/>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14987</xdr:rowOff>
    </xdr:from>
    <xdr:to>
      <xdr:col>20</xdr:col>
      <xdr:colOff>158750</xdr:colOff>
      <xdr:row>79</xdr:row>
      <xdr:rowOff>110998</xdr:rowOff>
    </xdr:to>
    <xdr:cxnSp macro="">
      <xdr:nvCxnSpPr>
        <xdr:cNvPr id="447" name="直線コネクタ 446"/>
        <xdr:cNvCxnSpPr/>
      </xdr:nvCxnSpPr>
      <xdr:spPr>
        <a:xfrm>
          <a:off x="13004800" y="135595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46482</xdr:rowOff>
    </xdr:from>
    <xdr:to>
      <xdr:col>20</xdr:col>
      <xdr:colOff>209550</xdr:colOff>
      <xdr:row>77</xdr:row>
      <xdr:rowOff>148082</xdr:rowOff>
    </xdr:to>
    <xdr:sp macro="" textlink="">
      <xdr:nvSpPr>
        <xdr:cNvPr id="448" name="フローチャート : 判断 44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158259</xdr:rowOff>
    </xdr:from>
    <xdr:ext cx="762000" cy="259045"/>
    <xdr:sp macro="" textlink="">
      <xdr:nvSpPr>
        <xdr:cNvPr id="449" name="テキスト ボックス 448"/>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50" name="フローチャート : 判断 449"/>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14240</xdr:rowOff>
    </xdr:from>
    <xdr:ext cx="762000" cy="259045"/>
    <xdr:sp macro="" textlink="">
      <xdr:nvSpPr>
        <xdr:cNvPr id="451" name="テキスト ボックス 450"/>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83058</xdr:rowOff>
    </xdr:from>
    <xdr:to>
      <xdr:col>24</xdr:col>
      <xdr:colOff>82550</xdr:colOff>
      <xdr:row>80</xdr:row>
      <xdr:rowOff>13208</xdr:rowOff>
    </xdr:to>
    <xdr:sp macro="" textlink="">
      <xdr:nvSpPr>
        <xdr:cNvPr id="457" name="円/楕円 456"/>
        <xdr:cNvSpPr/>
      </xdr:nvSpPr>
      <xdr:spPr>
        <a:xfrm>
          <a:off x="16459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163085</xdr:rowOff>
    </xdr:from>
    <xdr:ext cx="762000" cy="259045"/>
    <xdr:sp macro="" textlink="">
      <xdr:nvSpPr>
        <xdr:cNvPr id="458" name="公債費以外該当値テキスト"/>
        <xdr:cNvSpPr txBox="1"/>
      </xdr:nvSpPr>
      <xdr:spPr>
        <a:xfrm>
          <a:off x="16598900" y="1353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5335</xdr:rowOff>
    </xdr:from>
    <xdr:to>
      <xdr:col>22</xdr:col>
      <xdr:colOff>615950</xdr:colOff>
      <xdr:row>79</xdr:row>
      <xdr:rowOff>106935</xdr:rowOff>
    </xdr:to>
    <xdr:sp macro="" textlink="">
      <xdr:nvSpPr>
        <xdr:cNvPr id="459" name="円/楕円 458"/>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91712</xdr:rowOff>
    </xdr:from>
    <xdr:ext cx="736600" cy="259045"/>
    <xdr:sp macro="" textlink="">
      <xdr:nvSpPr>
        <xdr:cNvPr id="460" name="テキスト ボックス 459"/>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51054</xdr:rowOff>
    </xdr:from>
    <xdr:to>
      <xdr:col>21</xdr:col>
      <xdr:colOff>412750</xdr:colOff>
      <xdr:row>79</xdr:row>
      <xdr:rowOff>152654</xdr:rowOff>
    </xdr:to>
    <xdr:sp macro="" textlink="">
      <xdr:nvSpPr>
        <xdr:cNvPr id="461" name="円/楕円 460"/>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137431</xdr:rowOff>
    </xdr:from>
    <xdr:ext cx="762000" cy="259045"/>
    <xdr:sp macro="" textlink="">
      <xdr:nvSpPr>
        <xdr:cNvPr id="462" name="テキスト ボックス 461"/>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60198</xdr:rowOff>
    </xdr:from>
    <xdr:to>
      <xdr:col>20</xdr:col>
      <xdr:colOff>209550</xdr:colOff>
      <xdr:row>79</xdr:row>
      <xdr:rowOff>161798</xdr:rowOff>
    </xdr:to>
    <xdr:sp macro="" textlink="">
      <xdr:nvSpPr>
        <xdr:cNvPr id="463" name="円/楕円 462"/>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146575</xdr:rowOff>
    </xdr:from>
    <xdr:ext cx="762000" cy="259045"/>
    <xdr:sp macro="" textlink="">
      <xdr:nvSpPr>
        <xdr:cNvPr id="464" name="テキスト ボックス 463"/>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135637</xdr:rowOff>
    </xdr:from>
    <xdr:to>
      <xdr:col>19</xdr:col>
      <xdr:colOff>6350</xdr:colOff>
      <xdr:row>79</xdr:row>
      <xdr:rowOff>65787</xdr:rowOff>
    </xdr:to>
    <xdr:sp macro="" textlink="">
      <xdr:nvSpPr>
        <xdr:cNvPr id="465" name="円/楕円 464"/>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50564</xdr:rowOff>
    </xdr:from>
    <xdr:ext cx="762000" cy="259045"/>
    <xdr:sp macro="" textlink="">
      <xdr:nvSpPr>
        <xdr:cNvPr id="466" name="テキスト ボックス 465"/>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神奈川県海老名市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11786</xdr:rowOff>
    </xdr:from>
    <xdr:to>
      <xdr:col>4</xdr:col>
      <xdr:colOff>1117600</xdr:colOff>
      <xdr:row>20</xdr:row>
      <xdr:rowOff>79718</xdr:rowOff>
    </xdr:to>
    <xdr:cxnSp macro="">
      <xdr:nvCxnSpPr>
        <xdr:cNvPr id="45" name="直線コネクタ 44"/>
        <xdr:cNvCxnSpPr/>
      </xdr:nvCxnSpPr>
      <xdr:spPr bwMode="auto">
        <a:xfrm flipV="1">
          <a:off x="5651500" y="2116811"/>
          <a:ext cx="0" cy="14395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51795</xdr:rowOff>
    </xdr:from>
    <xdr:ext cx="762000" cy="259045"/>
    <xdr:sp macro="" textlink="">
      <xdr:nvSpPr>
        <xdr:cNvPr id="46" name="人口1人当たり決算額の推移最小値テキスト130"/>
        <xdr:cNvSpPr txBox="1"/>
      </xdr:nvSpPr>
      <xdr:spPr>
        <a:xfrm>
          <a:off x="5740400" y="352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39,991</a:t>
          </a:r>
          <a:endParaRPr kumimoji="1" lang="ja-JP" altLang="en-US" sz="1000" b="1">
            <a:latin typeface="ＭＳ Ｐゴシック"/>
          </a:endParaRPr>
        </a:p>
      </xdr:txBody>
    </xdr:sp>
    <xdr:clientData/>
  </xdr:oneCellAnchor>
  <xdr:twoCellAnchor>
    <xdr:from>
      <xdr:col>4</xdr:col>
      <xdr:colOff>1028700</xdr:colOff>
      <xdr:row>20</xdr:row>
      <xdr:rowOff>79718</xdr:rowOff>
    </xdr:from>
    <xdr:to>
      <xdr:col>5</xdr:col>
      <xdr:colOff>73025</xdr:colOff>
      <xdr:row>20</xdr:row>
      <xdr:rowOff>79718</xdr:rowOff>
    </xdr:to>
    <xdr:cxnSp macro="">
      <xdr:nvCxnSpPr>
        <xdr:cNvPr id="47" name="直線コネクタ 46"/>
        <xdr:cNvCxnSpPr/>
      </xdr:nvCxnSpPr>
      <xdr:spPr bwMode="auto">
        <a:xfrm>
          <a:off x="5562600" y="3556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98163</xdr:rowOff>
    </xdr:from>
    <xdr:ext cx="762000" cy="259045"/>
    <xdr:sp macro="" textlink="">
      <xdr:nvSpPr>
        <xdr:cNvPr id="48" name="人口1人当たり決算額の推移最大値テキスト130"/>
        <xdr:cNvSpPr txBox="1"/>
      </xdr:nvSpPr>
      <xdr:spPr>
        <a:xfrm>
          <a:off x="5740400" y="186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11786</xdr:rowOff>
    </xdr:from>
    <xdr:to>
      <xdr:col>5</xdr:col>
      <xdr:colOff>73025</xdr:colOff>
      <xdr:row>12</xdr:row>
      <xdr:rowOff>11786</xdr:rowOff>
    </xdr:to>
    <xdr:cxnSp macro="">
      <xdr:nvCxnSpPr>
        <xdr:cNvPr id="49" name="直線コネクタ 48"/>
        <xdr:cNvCxnSpPr/>
      </xdr:nvCxnSpPr>
      <xdr:spPr bwMode="auto">
        <a:xfrm>
          <a:off x="5562600" y="2116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145783</xdr:rowOff>
    </xdr:from>
    <xdr:to>
      <xdr:col>4</xdr:col>
      <xdr:colOff>1117600</xdr:colOff>
      <xdr:row>17</xdr:row>
      <xdr:rowOff>38113</xdr:rowOff>
    </xdr:to>
    <xdr:cxnSp macro="">
      <xdr:nvCxnSpPr>
        <xdr:cNvPr id="50" name="直線コネクタ 49"/>
        <xdr:cNvCxnSpPr/>
      </xdr:nvCxnSpPr>
      <xdr:spPr bwMode="auto">
        <a:xfrm flipV="1">
          <a:off x="5003800" y="2936608"/>
          <a:ext cx="647700" cy="6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113720</xdr:rowOff>
    </xdr:from>
    <xdr:ext cx="762000" cy="259045"/>
    <xdr:sp macro="" textlink="">
      <xdr:nvSpPr>
        <xdr:cNvPr id="51" name="人口1人当たり決算額の推移平均値テキスト130"/>
        <xdr:cNvSpPr txBox="1"/>
      </xdr:nvSpPr>
      <xdr:spPr>
        <a:xfrm>
          <a:off x="5740400" y="2561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97193</xdr:rowOff>
    </xdr:from>
    <xdr:to>
      <xdr:col>5</xdr:col>
      <xdr:colOff>34925</xdr:colOff>
      <xdr:row>16</xdr:row>
      <xdr:rowOff>27343</xdr:rowOff>
    </xdr:to>
    <xdr:sp macro="" textlink="">
      <xdr:nvSpPr>
        <xdr:cNvPr id="52" name="フローチャート : 判断 51"/>
        <xdr:cNvSpPr/>
      </xdr:nvSpPr>
      <xdr:spPr bwMode="auto">
        <a:xfrm>
          <a:off x="5600700" y="2716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153899</xdr:rowOff>
    </xdr:from>
    <xdr:to>
      <xdr:col>4</xdr:col>
      <xdr:colOff>469900</xdr:colOff>
      <xdr:row>17</xdr:row>
      <xdr:rowOff>38113</xdr:rowOff>
    </xdr:to>
    <xdr:cxnSp macro="">
      <xdr:nvCxnSpPr>
        <xdr:cNvPr id="53" name="直線コネクタ 52"/>
        <xdr:cNvCxnSpPr/>
      </xdr:nvCxnSpPr>
      <xdr:spPr bwMode="auto">
        <a:xfrm>
          <a:off x="4305300" y="2944724"/>
          <a:ext cx="698500" cy="55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133464</xdr:rowOff>
    </xdr:from>
    <xdr:to>
      <xdr:col>4</xdr:col>
      <xdr:colOff>520700</xdr:colOff>
      <xdr:row>16</xdr:row>
      <xdr:rowOff>63614</xdr:rowOff>
    </xdr:to>
    <xdr:sp macro="" textlink="">
      <xdr:nvSpPr>
        <xdr:cNvPr id="54" name="フローチャート : 判断 53"/>
        <xdr:cNvSpPr/>
      </xdr:nvSpPr>
      <xdr:spPr bwMode="auto">
        <a:xfrm>
          <a:off x="4953000" y="2752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73791</xdr:rowOff>
    </xdr:from>
    <xdr:ext cx="736600" cy="259045"/>
    <xdr:sp macro="" textlink="">
      <xdr:nvSpPr>
        <xdr:cNvPr id="55" name="テキスト ボックス 54"/>
        <xdr:cNvSpPr txBox="1"/>
      </xdr:nvSpPr>
      <xdr:spPr>
        <a:xfrm>
          <a:off x="4622800" y="252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90081</xdr:rowOff>
    </xdr:from>
    <xdr:to>
      <xdr:col>3</xdr:col>
      <xdr:colOff>904875</xdr:colOff>
      <xdr:row>16</xdr:row>
      <xdr:rowOff>153899</xdr:rowOff>
    </xdr:to>
    <xdr:cxnSp macro="">
      <xdr:nvCxnSpPr>
        <xdr:cNvPr id="56" name="直線コネクタ 55"/>
        <xdr:cNvCxnSpPr/>
      </xdr:nvCxnSpPr>
      <xdr:spPr bwMode="auto">
        <a:xfrm>
          <a:off x="3606800" y="2880906"/>
          <a:ext cx="698500" cy="6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93726</xdr:rowOff>
    </xdr:from>
    <xdr:to>
      <xdr:col>3</xdr:col>
      <xdr:colOff>955675</xdr:colOff>
      <xdr:row>16</xdr:row>
      <xdr:rowOff>23876</xdr:rowOff>
    </xdr:to>
    <xdr:sp macro="" textlink="">
      <xdr:nvSpPr>
        <xdr:cNvPr id="57" name="フローチャート : 判断 56"/>
        <xdr:cNvSpPr/>
      </xdr:nvSpPr>
      <xdr:spPr bwMode="auto">
        <a:xfrm>
          <a:off x="4254500" y="2713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34053</xdr:rowOff>
    </xdr:from>
    <xdr:ext cx="762000" cy="259045"/>
    <xdr:sp macro="" textlink="">
      <xdr:nvSpPr>
        <xdr:cNvPr id="58" name="テキスト ボックス 57"/>
        <xdr:cNvSpPr txBox="1"/>
      </xdr:nvSpPr>
      <xdr:spPr>
        <a:xfrm>
          <a:off x="3924300" y="248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51257</xdr:rowOff>
    </xdr:from>
    <xdr:to>
      <xdr:col>3</xdr:col>
      <xdr:colOff>206375</xdr:colOff>
      <xdr:row>16</xdr:row>
      <xdr:rowOff>90081</xdr:rowOff>
    </xdr:to>
    <xdr:cxnSp macro="">
      <xdr:nvCxnSpPr>
        <xdr:cNvPr id="59" name="直線コネクタ 58"/>
        <xdr:cNvCxnSpPr/>
      </xdr:nvCxnSpPr>
      <xdr:spPr bwMode="auto">
        <a:xfrm>
          <a:off x="2908300" y="2842082"/>
          <a:ext cx="6985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27318</xdr:rowOff>
    </xdr:from>
    <xdr:to>
      <xdr:col>3</xdr:col>
      <xdr:colOff>257175</xdr:colOff>
      <xdr:row>15</xdr:row>
      <xdr:rowOff>128918</xdr:rowOff>
    </xdr:to>
    <xdr:sp macro="" textlink="">
      <xdr:nvSpPr>
        <xdr:cNvPr id="60" name="フローチャート : 判断 59"/>
        <xdr:cNvSpPr/>
      </xdr:nvSpPr>
      <xdr:spPr bwMode="auto">
        <a:xfrm>
          <a:off x="3556000" y="2646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139095</xdr:rowOff>
    </xdr:from>
    <xdr:ext cx="762000" cy="259045"/>
    <xdr:sp macro="" textlink="">
      <xdr:nvSpPr>
        <xdr:cNvPr id="61" name="テキスト ボックス 60"/>
        <xdr:cNvSpPr txBox="1"/>
      </xdr:nvSpPr>
      <xdr:spPr>
        <a:xfrm>
          <a:off x="3225800" y="241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62,533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142989</xdr:rowOff>
    </xdr:from>
    <xdr:to>
      <xdr:col>2</xdr:col>
      <xdr:colOff>692150</xdr:colOff>
      <xdr:row>15</xdr:row>
      <xdr:rowOff>73139</xdr:rowOff>
    </xdr:to>
    <xdr:sp macro="" textlink="">
      <xdr:nvSpPr>
        <xdr:cNvPr id="62" name="フローチャート : 判断 61"/>
        <xdr:cNvSpPr/>
      </xdr:nvSpPr>
      <xdr:spPr bwMode="auto">
        <a:xfrm>
          <a:off x="2857500" y="259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83316</xdr:rowOff>
    </xdr:from>
    <xdr:ext cx="762000" cy="259045"/>
    <xdr:sp macro="" textlink="">
      <xdr:nvSpPr>
        <xdr:cNvPr id="63" name="テキスト ボックス 62"/>
        <xdr:cNvSpPr txBox="1"/>
      </xdr:nvSpPr>
      <xdr:spPr>
        <a:xfrm>
          <a:off x="2527300" y="235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94983</xdr:rowOff>
    </xdr:from>
    <xdr:to>
      <xdr:col>5</xdr:col>
      <xdr:colOff>34925</xdr:colOff>
      <xdr:row>17</xdr:row>
      <xdr:rowOff>25133</xdr:rowOff>
    </xdr:to>
    <xdr:sp macro="" textlink="">
      <xdr:nvSpPr>
        <xdr:cNvPr id="69" name="円/楕円 68"/>
        <xdr:cNvSpPr/>
      </xdr:nvSpPr>
      <xdr:spPr bwMode="auto">
        <a:xfrm>
          <a:off x="5600700" y="288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67060</xdr:rowOff>
    </xdr:from>
    <xdr:ext cx="762000" cy="259045"/>
    <xdr:sp macro="" textlink="">
      <xdr:nvSpPr>
        <xdr:cNvPr id="70" name="人口1人当たり決算額の推移該当値テキスト130"/>
        <xdr:cNvSpPr txBox="1"/>
      </xdr:nvSpPr>
      <xdr:spPr>
        <a:xfrm>
          <a:off x="5740400" y="285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56,257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158763</xdr:rowOff>
    </xdr:from>
    <xdr:to>
      <xdr:col>4</xdr:col>
      <xdr:colOff>520700</xdr:colOff>
      <xdr:row>17</xdr:row>
      <xdr:rowOff>88913</xdr:rowOff>
    </xdr:to>
    <xdr:sp macro="" textlink="">
      <xdr:nvSpPr>
        <xdr:cNvPr id="71" name="円/楕円 70"/>
        <xdr:cNvSpPr/>
      </xdr:nvSpPr>
      <xdr:spPr bwMode="auto">
        <a:xfrm>
          <a:off x="4953000" y="2949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73690</xdr:rowOff>
    </xdr:from>
    <xdr:ext cx="736600" cy="259045"/>
    <xdr:sp macro="" textlink="">
      <xdr:nvSpPr>
        <xdr:cNvPr id="72" name="テキスト ボックス 71"/>
        <xdr:cNvSpPr txBox="1"/>
      </xdr:nvSpPr>
      <xdr:spPr>
        <a:xfrm>
          <a:off x="4622800" y="303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54,583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103099</xdr:rowOff>
    </xdr:from>
    <xdr:to>
      <xdr:col>3</xdr:col>
      <xdr:colOff>955675</xdr:colOff>
      <xdr:row>17</xdr:row>
      <xdr:rowOff>33249</xdr:rowOff>
    </xdr:to>
    <xdr:sp macro="" textlink="">
      <xdr:nvSpPr>
        <xdr:cNvPr id="73" name="円/楕円 72"/>
        <xdr:cNvSpPr/>
      </xdr:nvSpPr>
      <xdr:spPr bwMode="auto">
        <a:xfrm>
          <a:off x="4254500" y="289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18026</xdr:rowOff>
    </xdr:from>
    <xdr:ext cx="762000" cy="259045"/>
    <xdr:sp macro="" textlink="">
      <xdr:nvSpPr>
        <xdr:cNvPr id="74" name="テキスト ボックス 73"/>
        <xdr:cNvSpPr txBox="1"/>
      </xdr:nvSpPr>
      <xdr:spPr>
        <a:xfrm>
          <a:off x="3924300" y="298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56,044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39281</xdr:rowOff>
    </xdr:from>
    <xdr:to>
      <xdr:col>3</xdr:col>
      <xdr:colOff>257175</xdr:colOff>
      <xdr:row>16</xdr:row>
      <xdr:rowOff>140881</xdr:rowOff>
    </xdr:to>
    <xdr:sp macro="" textlink="">
      <xdr:nvSpPr>
        <xdr:cNvPr id="75" name="円/楕円 74"/>
        <xdr:cNvSpPr/>
      </xdr:nvSpPr>
      <xdr:spPr bwMode="auto">
        <a:xfrm>
          <a:off x="3556000" y="283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125658</xdr:rowOff>
    </xdr:from>
    <xdr:ext cx="762000" cy="259045"/>
    <xdr:sp macro="" textlink="">
      <xdr:nvSpPr>
        <xdr:cNvPr id="76" name="テキスト ボックス 75"/>
        <xdr:cNvSpPr txBox="1"/>
      </xdr:nvSpPr>
      <xdr:spPr>
        <a:xfrm>
          <a:off x="3225800" y="291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57,719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457</xdr:rowOff>
    </xdr:from>
    <xdr:to>
      <xdr:col>2</xdr:col>
      <xdr:colOff>692150</xdr:colOff>
      <xdr:row>16</xdr:row>
      <xdr:rowOff>102057</xdr:rowOff>
    </xdr:to>
    <xdr:sp macro="" textlink="">
      <xdr:nvSpPr>
        <xdr:cNvPr id="77" name="円/楕円 76"/>
        <xdr:cNvSpPr/>
      </xdr:nvSpPr>
      <xdr:spPr bwMode="auto">
        <a:xfrm>
          <a:off x="2857500" y="2791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86834</xdr:rowOff>
    </xdr:from>
    <xdr:ext cx="762000" cy="259045"/>
    <xdr:sp macro="" textlink="">
      <xdr:nvSpPr>
        <xdr:cNvPr id="78" name="テキスト ボックス 77"/>
        <xdr:cNvSpPr txBox="1"/>
      </xdr:nvSpPr>
      <xdr:spPr>
        <a:xfrm>
          <a:off x="2527300" y="287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6" name="テキスト ボックス 95"/>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8" name="テキスト ボックス 97"/>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0" name="テキスト ボックス 99"/>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157815</xdr:rowOff>
    </xdr:from>
    <xdr:to>
      <xdr:col>4</xdr:col>
      <xdr:colOff>1117600</xdr:colOff>
      <xdr:row>37</xdr:row>
      <xdr:rowOff>37983</xdr:rowOff>
    </xdr:to>
    <xdr:cxnSp macro="">
      <xdr:nvCxnSpPr>
        <xdr:cNvPr id="104" name="直線コネクタ 103"/>
        <xdr:cNvCxnSpPr/>
      </xdr:nvCxnSpPr>
      <xdr:spPr bwMode="auto">
        <a:xfrm flipV="1">
          <a:off x="5651500" y="6082365"/>
          <a:ext cx="0" cy="10803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10060</xdr:rowOff>
    </xdr:from>
    <xdr:ext cx="762000" cy="259045"/>
    <xdr:sp macro="" textlink="">
      <xdr:nvSpPr>
        <xdr:cNvPr id="105" name="人口1人当たり決算額の推移最小値テキスト445"/>
        <xdr:cNvSpPr txBox="1"/>
      </xdr:nvSpPr>
      <xdr:spPr>
        <a:xfrm>
          <a:off x="5740400" y="713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-3,053</a:t>
          </a:r>
          <a:endParaRPr kumimoji="1" lang="ja-JP" altLang="en-US" sz="1000" b="1">
            <a:latin typeface="ＭＳ Ｐゴシック"/>
          </a:endParaRPr>
        </a:p>
      </xdr:txBody>
    </xdr:sp>
    <xdr:clientData/>
  </xdr:oneCellAnchor>
  <xdr:twoCellAnchor>
    <xdr:from>
      <xdr:col>4</xdr:col>
      <xdr:colOff>1028700</xdr:colOff>
      <xdr:row>37</xdr:row>
      <xdr:rowOff>37983</xdr:rowOff>
    </xdr:from>
    <xdr:to>
      <xdr:col>5</xdr:col>
      <xdr:colOff>73025</xdr:colOff>
      <xdr:row>37</xdr:row>
      <xdr:rowOff>37983</xdr:rowOff>
    </xdr:to>
    <xdr:cxnSp macro="">
      <xdr:nvCxnSpPr>
        <xdr:cNvPr id="106" name="直線コネクタ 105"/>
        <xdr:cNvCxnSpPr/>
      </xdr:nvCxnSpPr>
      <xdr:spPr bwMode="auto">
        <a:xfrm>
          <a:off x="5562600" y="7162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72742</xdr:rowOff>
    </xdr:from>
    <xdr:ext cx="762000" cy="259045"/>
    <xdr:sp macro="" textlink="">
      <xdr:nvSpPr>
        <xdr:cNvPr id="107" name="人口1人当たり決算額の推移最大値テキスト445"/>
        <xdr:cNvSpPr txBox="1"/>
      </xdr:nvSpPr>
      <xdr:spPr>
        <a:xfrm>
          <a:off x="5740400" y="582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20,576</a:t>
          </a:r>
          <a:endParaRPr kumimoji="1" lang="ja-JP" altLang="en-US" sz="1000" b="1">
            <a:latin typeface="ＭＳ Ｐゴシック"/>
          </a:endParaRPr>
        </a:p>
      </xdr:txBody>
    </xdr:sp>
    <xdr:clientData/>
  </xdr:oneCellAnchor>
  <xdr:twoCellAnchor>
    <xdr:from>
      <xdr:col>4</xdr:col>
      <xdr:colOff>1028700</xdr:colOff>
      <xdr:row>33</xdr:row>
      <xdr:rowOff>157815</xdr:rowOff>
    </xdr:from>
    <xdr:to>
      <xdr:col>5</xdr:col>
      <xdr:colOff>73025</xdr:colOff>
      <xdr:row>33</xdr:row>
      <xdr:rowOff>157815</xdr:rowOff>
    </xdr:to>
    <xdr:cxnSp macro="">
      <xdr:nvCxnSpPr>
        <xdr:cNvPr id="108" name="直線コネクタ 107"/>
        <xdr:cNvCxnSpPr/>
      </xdr:nvCxnSpPr>
      <xdr:spPr bwMode="auto">
        <a:xfrm>
          <a:off x="5562600" y="6082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339598</xdr:rowOff>
    </xdr:from>
    <xdr:to>
      <xdr:col>4</xdr:col>
      <xdr:colOff>1117600</xdr:colOff>
      <xdr:row>36</xdr:row>
      <xdr:rowOff>12974</xdr:rowOff>
    </xdr:to>
    <xdr:cxnSp macro="">
      <xdr:nvCxnSpPr>
        <xdr:cNvPr id="109" name="直線コネクタ 108"/>
        <xdr:cNvCxnSpPr/>
      </xdr:nvCxnSpPr>
      <xdr:spPr bwMode="auto">
        <a:xfrm>
          <a:off x="5003800" y="6949948"/>
          <a:ext cx="647700" cy="16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286808</xdr:rowOff>
    </xdr:from>
    <xdr:ext cx="762000" cy="259045"/>
    <xdr:sp macro="" textlink="">
      <xdr:nvSpPr>
        <xdr:cNvPr id="110" name="人口1人当たり決算額の推移平均値テキスト445"/>
        <xdr:cNvSpPr txBox="1"/>
      </xdr:nvSpPr>
      <xdr:spPr>
        <a:xfrm>
          <a:off x="5740400" y="6554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98831</xdr:rowOff>
    </xdr:from>
    <xdr:to>
      <xdr:col>5</xdr:col>
      <xdr:colOff>34925</xdr:colOff>
      <xdr:row>35</xdr:row>
      <xdr:rowOff>200431</xdr:rowOff>
    </xdr:to>
    <xdr:sp macro="" textlink="">
      <xdr:nvSpPr>
        <xdr:cNvPr id="111" name="フローチャート : 判断 110"/>
        <xdr:cNvSpPr/>
      </xdr:nvSpPr>
      <xdr:spPr bwMode="auto">
        <a:xfrm>
          <a:off x="5600700" y="6709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339598</xdr:rowOff>
    </xdr:from>
    <xdr:to>
      <xdr:col>4</xdr:col>
      <xdr:colOff>469900</xdr:colOff>
      <xdr:row>36</xdr:row>
      <xdr:rowOff>21935</xdr:rowOff>
    </xdr:to>
    <xdr:cxnSp macro="">
      <xdr:nvCxnSpPr>
        <xdr:cNvPr id="112" name="直線コネクタ 111"/>
        <xdr:cNvCxnSpPr/>
      </xdr:nvCxnSpPr>
      <xdr:spPr bwMode="auto">
        <a:xfrm flipV="1">
          <a:off x="4305300" y="6949948"/>
          <a:ext cx="698500" cy="25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327980</xdr:rowOff>
    </xdr:from>
    <xdr:to>
      <xdr:col>4</xdr:col>
      <xdr:colOff>520700</xdr:colOff>
      <xdr:row>35</xdr:row>
      <xdr:rowOff>86680</xdr:rowOff>
    </xdr:to>
    <xdr:sp macro="" textlink="">
      <xdr:nvSpPr>
        <xdr:cNvPr id="113" name="フローチャート : 判断 112"/>
        <xdr:cNvSpPr/>
      </xdr:nvSpPr>
      <xdr:spPr bwMode="auto">
        <a:xfrm>
          <a:off x="4953000" y="6595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96857</xdr:rowOff>
    </xdr:from>
    <xdr:ext cx="736600" cy="259045"/>
    <xdr:sp macro="" textlink="">
      <xdr:nvSpPr>
        <xdr:cNvPr id="114" name="テキスト ボックス 113"/>
        <xdr:cNvSpPr txBox="1"/>
      </xdr:nvSpPr>
      <xdr:spPr>
        <a:xfrm>
          <a:off x="4622800" y="636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21935</xdr:rowOff>
    </xdr:from>
    <xdr:to>
      <xdr:col>3</xdr:col>
      <xdr:colOff>904875</xdr:colOff>
      <xdr:row>36</xdr:row>
      <xdr:rowOff>27833</xdr:rowOff>
    </xdr:to>
    <xdr:cxnSp macro="">
      <xdr:nvCxnSpPr>
        <xdr:cNvPr id="115" name="直線コネクタ 114"/>
        <xdr:cNvCxnSpPr/>
      </xdr:nvCxnSpPr>
      <xdr:spPr bwMode="auto">
        <a:xfrm flipV="1">
          <a:off x="3606800" y="6975185"/>
          <a:ext cx="698500" cy="5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277231</xdr:rowOff>
    </xdr:from>
    <xdr:to>
      <xdr:col>3</xdr:col>
      <xdr:colOff>955675</xdr:colOff>
      <xdr:row>35</xdr:row>
      <xdr:rowOff>35931</xdr:rowOff>
    </xdr:to>
    <xdr:sp macro="" textlink="">
      <xdr:nvSpPr>
        <xdr:cNvPr id="116" name="フローチャート : 判断 115"/>
        <xdr:cNvSpPr/>
      </xdr:nvSpPr>
      <xdr:spPr bwMode="auto">
        <a:xfrm>
          <a:off x="4254500" y="654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46108</xdr:rowOff>
    </xdr:from>
    <xdr:ext cx="762000" cy="259045"/>
    <xdr:sp macro="" textlink="">
      <xdr:nvSpPr>
        <xdr:cNvPr id="117" name="テキスト ボックス 116"/>
        <xdr:cNvSpPr txBox="1"/>
      </xdr:nvSpPr>
      <xdr:spPr>
        <a:xfrm>
          <a:off x="3924300" y="631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12288</xdr:rowOff>
    </xdr:from>
    <xdr:to>
      <xdr:col>3</xdr:col>
      <xdr:colOff>206375</xdr:colOff>
      <xdr:row>36</xdr:row>
      <xdr:rowOff>27833</xdr:rowOff>
    </xdr:to>
    <xdr:cxnSp macro="">
      <xdr:nvCxnSpPr>
        <xdr:cNvPr id="118" name="直線コネクタ 117"/>
        <xdr:cNvCxnSpPr/>
      </xdr:nvCxnSpPr>
      <xdr:spPr bwMode="auto">
        <a:xfrm>
          <a:off x="2908300" y="6965538"/>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212446</xdr:rowOff>
    </xdr:from>
    <xdr:to>
      <xdr:col>3</xdr:col>
      <xdr:colOff>257175</xdr:colOff>
      <xdr:row>34</xdr:row>
      <xdr:rowOff>314046</xdr:rowOff>
    </xdr:to>
    <xdr:sp macro="" textlink="">
      <xdr:nvSpPr>
        <xdr:cNvPr id="119" name="フローチャート : 判断 118"/>
        <xdr:cNvSpPr/>
      </xdr:nvSpPr>
      <xdr:spPr bwMode="auto">
        <a:xfrm>
          <a:off x="3556000" y="6479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324223</xdr:rowOff>
    </xdr:from>
    <xdr:ext cx="762000" cy="259045"/>
    <xdr:sp macro="" textlink="">
      <xdr:nvSpPr>
        <xdr:cNvPr id="120" name="テキスト ボックス 119"/>
        <xdr:cNvSpPr txBox="1"/>
      </xdr:nvSpPr>
      <xdr:spPr>
        <a:xfrm>
          <a:off x="3225800" y="624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225796</xdr:rowOff>
    </xdr:from>
    <xdr:to>
      <xdr:col>2</xdr:col>
      <xdr:colOff>692150</xdr:colOff>
      <xdr:row>34</xdr:row>
      <xdr:rowOff>327396</xdr:rowOff>
    </xdr:to>
    <xdr:sp macro="" textlink="">
      <xdr:nvSpPr>
        <xdr:cNvPr id="121" name="フローチャート : 判断 120"/>
        <xdr:cNvSpPr/>
      </xdr:nvSpPr>
      <xdr:spPr bwMode="auto">
        <a:xfrm>
          <a:off x="2857500" y="64932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337573</xdr:rowOff>
    </xdr:from>
    <xdr:ext cx="762000" cy="259045"/>
    <xdr:sp macro="" textlink="">
      <xdr:nvSpPr>
        <xdr:cNvPr id="122" name="テキスト ボックス 121"/>
        <xdr:cNvSpPr txBox="1"/>
      </xdr:nvSpPr>
      <xdr:spPr>
        <a:xfrm>
          <a:off x="2527300" y="62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305074</xdr:rowOff>
    </xdr:from>
    <xdr:to>
      <xdr:col>5</xdr:col>
      <xdr:colOff>34925</xdr:colOff>
      <xdr:row>36</xdr:row>
      <xdr:rowOff>63774</xdr:rowOff>
    </xdr:to>
    <xdr:sp macro="" textlink="">
      <xdr:nvSpPr>
        <xdr:cNvPr id="128" name="円/楕円 127"/>
        <xdr:cNvSpPr/>
      </xdr:nvSpPr>
      <xdr:spPr bwMode="auto">
        <a:xfrm>
          <a:off x="5600700" y="6915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277151</xdr:rowOff>
    </xdr:from>
    <xdr:ext cx="762000" cy="259045"/>
    <xdr:sp macro="" textlink="">
      <xdr:nvSpPr>
        <xdr:cNvPr id="129" name="人口1人当たり決算額の推移該当値テキスト445"/>
        <xdr:cNvSpPr txBox="1"/>
      </xdr:nvSpPr>
      <xdr:spPr>
        <a:xfrm>
          <a:off x="5740400" y="688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288798</xdr:rowOff>
    </xdr:from>
    <xdr:to>
      <xdr:col>4</xdr:col>
      <xdr:colOff>520700</xdr:colOff>
      <xdr:row>36</xdr:row>
      <xdr:rowOff>47498</xdr:rowOff>
    </xdr:to>
    <xdr:sp macro="" textlink="">
      <xdr:nvSpPr>
        <xdr:cNvPr id="130" name="円/楕円 129"/>
        <xdr:cNvSpPr/>
      </xdr:nvSpPr>
      <xdr:spPr bwMode="auto">
        <a:xfrm>
          <a:off x="4953000" y="6899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32275</xdr:rowOff>
    </xdr:from>
    <xdr:ext cx="736600" cy="259045"/>
    <xdr:sp macro="" textlink="">
      <xdr:nvSpPr>
        <xdr:cNvPr id="131" name="テキスト ボックス 130"/>
        <xdr:cNvSpPr txBox="1"/>
      </xdr:nvSpPr>
      <xdr:spPr>
        <a:xfrm>
          <a:off x="4622800" y="698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314035</xdr:rowOff>
    </xdr:from>
    <xdr:to>
      <xdr:col>3</xdr:col>
      <xdr:colOff>955675</xdr:colOff>
      <xdr:row>36</xdr:row>
      <xdr:rowOff>72735</xdr:rowOff>
    </xdr:to>
    <xdr:sp macro="" textlink="">
      <xdr:nvSpPr>
        <xdr:cNvPr id="132" name="円/楕円 131"/>
        <xdr:cNvSpPr/>
      </xdr:nvSpPr>
      <xdr:spPr bwMode="auto">
        <a:xfrm>
          <a:off x="4254500" y="692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57512</xdr:rowOff>
    </xdr:from>
    <xdr:ext cx="762000" cy="259045"/>
    <xdr:sp macro="" textlink="">
      <xdr:nvSpPr>
        <xdr:cNvPr id="133" name="テキスト ボックス 132"/>
        <xdr:cNvSpPr txBox="1"/>
      </xdr:nvSpPr>
      <xdr:spPr>
        <a:xfrm>
          <a:off x="3924300" y="70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319933</xdr:rowOff>
    </xdr:from>
    <xdr:to>
      <xdr:col>3</xdr:col>
      <xdr:colOff>257175</xdr:colOff>
      <xdr:row>36</xdr:row>
      <xdr:rowOff>78633</xdr:rowOff>
    </xdr:to>
    <xdr:sp macro="" textlink="">
      <xdr:nvSpPr>
        <xdr:cNvPr id="134" name="円/楕円 133"/>
        <xdr:cNvSpPr/>
      </xdr:nvSpPr>
      <xdr:spPr bwMode="auto">
        <a:xfrm>
          <a:off x="3556000" y="6930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63410</xdr:rowOff>
    </xdr:from>
    <xdr:ext cx="762000" cy="259045"/>
    <xdr:sp macro="" textlink="">
      <xdr:nvSpPr>
        <xdr:cNvPr id="135" name="テキスト ボックス 134"/>
        <xdr:cNvSpPr txBox="1"/>
      </xdr:nvSpPr>
      <xdr:spPr>
        <a:xfrm>
          <a:off x="3225800" y="701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304388</xdr:rowOff>
    </xdr:from>
    <xdr:to>
      <xdr:col>2</xdr:col>
      <xdr:colOff>692150</xdr:colOff>
      <xdr:row>36</xdr:row>
      <xdr:rowOff>63088</xdr:rowOff>
    </xdr:to>
    <xdr:sp macro="" textlink="">
      <xdr:nvSpPr>
        <xdr:cNvPr id="136" name="円/楕円 135"/>
        <xdr:cNvSpPr/>
      </xdr:nvSpPr>
      <xdr:spPr bwMode="auto">
        <a:xfrm>
          <a:off x="2857500" y="691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47865</xdr:rowOff>
    </xdr:from>
    <xdr:ext cx="762000" cy="259045"/>
    <xdr:sp macro="" textlink="">
      <xdr:nvSpPr>
        <xdr:cNvPr id="137" name="テキスト ボックス 136"/>
        <xdr:cNvSpPr txBox="1"/>
      </xdr:nvSpPr>
      <xdr:spPr>
        <a:xfrm>
          <a:off x="2527300" y="70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財政調整基金残高の標準財政規模に対する割合については、５カ年平均で</a:t>
          </a:r>
          <a:r>
            <a:rPr lang="en-US" altLang="ja-JP" sz="1100" b="0" i="0" baseline="0">
              <a:solidFill>
                <a:schemeClr val="dk1"/>
              </a:solidFill>
              <a:effectLst/>
              <a:latin typeface="+mn-lt"/>
              <a:ea typeface="+mn-ea"/>
              <a:cs typeface="+mn-cs"/>
            </a:rPr>
            <a:t>11.07</a:t>
          </a:r>
          <a:r>
            <a:rPr lang="ja-JP" altLang="ja-JP" sz="1100" b="0" i="0" baseline="0">
              <a:solidFill>
                <a:schemeClr val="dk1"/>
              </a:solidFill>
              <a:effectLst/>
              <a:latin typeface="+mn-lt"/>
              <a:ea typeface="+mn-ea"/>
              <a:cs typeface="+mn-cs"/>
            </a:rPr>
            <a:t>%（残高平均</a:t>
          </a:r>
          <a:r>
            <a:rPr lang="en-US" altLang="ja-JP" sz="1100" b="0" i="0" baseline="0">
              <a:solidFill>
                <a:schemeClr val="dk1"/>
              </a:solidFill>
              <a:effectLst/>
              <a:latin typeface="+mn-lt"/>
              <a:ea typeface="+mn-ea"/>
              <a:cs typeface="+mn-cs"/>
            </a:rPr>
            <a:t>2,455,788</a:t>
          </a:r>
          <a:r>
            <a:rPr lang="ja-JP" altLang="ja-JP" sz="1100" b="0" i="0" baseline="0">
              <a:solidFill>
                <a:schemeClr val="dk1"/>
              </a:solidFill>
              <a:effectLst/>
              <a:latin typeface="+mn-lt"/>
              <a:ea typeface="+mn-ea"/>
              <a:cs typeface="+mn-cs"/>
            </a:rPr>
            <a:t>千円）となっており、景気低迷のなか、大幅な税収減が見込まれる際に、機動的な活用ができるよう、一定の残高の確保ができている状況となっている。</a:t>
          </a:r>
          <a:endParaRPr lang="ja-JP" altLang="ja-JP" sz="1400">
            <a:effectLst/>
          </a:endParaRPr>
        </a:p>
        <a:p>
          <a:pPr rtl="0"/>
          <a:r>
            <a:rPr lang="ja-JP" altLang="ja-JP" sz="1100" b="0" i="0" baseline="0">
              <a:solidFill>
                <a:schemeClr val="dk1"/>
              </a:solidFill>
              <a:effectLst/>
              <a:latin typeface="+mn-lt"/>
              <a:ea typeface="+mn-ea"/>
              <a:cs typeface="+mn-cs"/>
            </a:rPr>
            <a:t>　実質収支額の割合については、５カ年平均で</a:t>
          </a:r>
          <a:r>
            <a:rPr lang="en-US" altLang="ja-JP" sz="1100" b="0" i="0" baseline="0">
              <a:solidFill>
                <a:schemeClr val="dk1"/>
              </a:solidFill>
              <a:effectLst/>
              <a:latin typeface="+mn-lt"/>
              <a:ea typeface="+mn-ea"/>
              <a:cs typeface="+mn-cs"/>
            </a:rPr>
            <a:t>2.47</a:t>
          </a:r>
          <a:r>
            <a:rPr lang="ja-JP" altLang="ja-JP" sz="1100" b="0" i="0" baseline="0">
              <a:solidFill>
                <a:schemeClr val="dk1"/>
              </a:solidFill>
              <a:effectLst/>
              <a:latin typeface="+mn-lt"/>
              <a:ea typeface="+mn-ea"/>
              <a:cs typeface="+mn-cs"/>
            </a:rPr>
            <a:t>％となっている。平成2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年度については、歳出が抑えられたことにより、実質収支額が増加し、前年度比</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ﾎﾟｲﾝﾄ増の</a:t>
          </a:r>
          <a:r>
            <a:rPr lang="en-US" altLang="ja-JP" sz="1100" b="0" i="0" baseline="0">
              <a:solidFill>
                <a:schemeClr val="dk1"/>
              </a:solidFill>
              <a:effectLst/>
              <a:latin typeface="+mn-lt"/>
              <a:ea typeface="+mn-ea"/>
              <a:cs typeface="+mn-cs"/>
            </a:rPr>
            <a:t>2.33</a:t>
          </a:r>
          <a:r>
            <a:rPr lang="ja-JP" altLang="ja-JP" sz="1100" b="0" i="0" baseline="0">
              <a:solidFill>
                <a:schemeClr val="dk1"/>
              </a:solidFill>
              <a:effectLst/>
              <a:latin typeface="+mn-lt"/>
              <a:ea typeface="+mn-ea"/>
              <a:cs typeface="+mn-cs"/>
            </a:rPr>
            <a:t>％となったが、厳しい財政状況の中、限られた資源の適正配分の結果によるものである。</a:t>
          </a:r>
          <a:endParaRPr lang="ja-JP" altLang="ja-JP">
            <a:effectLst/>
          </a:endParaRPr>
        </a:p>
        <a:p>
          <a:r>
            <a:rPr lang="ja-JP" altLang="ja-JP" sz="1100" b="0" i="0" baseline="0">
              <a:solidFill>
                <a:schemeClr val="dk1"/>
              </a:solidFill>
              <a:effectLst/>
              <a:latin typeface="+mn-lt"/>
              <a:ea typeface="+mn-ea"/>
              <a:cs typeface="+mn-cs"/>
            </a:rPr>
            <a:t>　実質単年度収支が平成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を除いて、マイナスの状況であるが、過度な繰越金を出さないように、適正な予算編成及び執行を行った結果である。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各会計において、平成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年度までの間は、適正な予算執行により、実質赤字額は算定されていない。全会計の連結実質赤字比率に係る黒字の比率は、平成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以外は</a:t>
          </a:r>
          <a:r>
            <a:rPr lang="ja-JP" altLang="ja-JP" sz="1100" b="0" i="0" baseline="0">
              <a:solidFill>
                <a:schemeClr val="dk1"/>
              </a:solidFill>
              <a:effectLst/>
              <a:latin typeface="+mn-lt"/>
              <a:ea typeface="+mn-ea"/>
              <a:cs typeface="+mn-cs"/>
            </a:rPr>
            <a:t>減額</a:t>
          </a:r>
          <a:r>
            <a:rPr lang="ja-JP" altLang="en-US" sz="1100" b="0" i="0" baseline="0">
              <a:solidFill>
                <a:schemeClr val="dk1"/>
              </a:solidFill>
              <a:effectLst/>
              <a:latin typeface="+mn-lt"/>
              <a:ea typeface="+mn-ea"/>
              <a:cs typeface="+mn-cs"/>
            </a:rPr>
            <a:t>の傾向にあったが、平成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年度は増額と</a:t>
          </a:r>
          <a:r>
            <a:rPr lang="ja-JP" altLang="ja-JP" sz="1100" b="0" i="0" baseline="0">
              <a:solidFill>
                <a:schemeClr val="dk1"/>
              </a:solidFill>
              <a:effectLst/>
              <a:latin typeface="+mn-lt"/>
              <a:ea typeface="+mn-ea"/>
              <a:cs typeface="+mn-cs"/>
            </a:rPr>
            <a:t>なっている。</a:t>
          </a:r>
          <a:endParaRPr lang="ja-JP" altLang="ja-JP" sz="1400">
            <a:effectLst/>
          </a:endParaRPr>
        </a:p>
        <a:p>
          <a:pPr rtl="0"/>
          <a:r>
            <a:rPr lang="ja-JP" altLang="ja-JP" sz="1100" b="0" i="0" baseline="0">
              <a:solidFill>
                <a:schemeClr val="dk1"/>
              </a:solidFill>
              <a:effectLst/>
              <a:latin typeface="+mn-lt"/>
              <a:ea typeface="+mn-ea"/>
              <a:cs typeface="+mn-cs"/>
            </a:rPr>
            <a:t>　一般会計については、平成22年度は、予算上基金を財源とした事業の繰越明許費繰越額が多く生じたことにより、実質収支が大きく圧縮され、前年度比2.</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ﾎﾟｲﾝﾄ減の2.8</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％となった。平成2</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年度については、前年度と同様の理由により、前年度比</a:t>
          </a:r>
          <a:r>
            <a:rPr lang="en-US" altLang="ja-JP" sz="1100" b="0" i="0" baseline="0">
              <a:solidFill>
                <a:schemeClr val="dk1"/>
              </a:solidFill>
              <a:effectLst/>
              <a:latin typeface="+mn-lt"/>
              <a:ea typeface="+mn-ea"/>
              <a:cs typeface="+mn-cs"/>
            </a:rPr>
            <a:t>1.42</a:t>
          </a:r>
          <a:r>
            <a:rPr lang="ja-JP" altLang="ja-JP" sz="1100" b="0" i="0" baseline="0">
              <a:solidFill>
                <a:schemeClr val="dk1"/>
              </a:solidFill>
              <a:effectLst/>
              <a:latin typeface="+mn-lt"/>
              <a:ea typeface="+mn-ea"/>
              <a:cs typeface="+mn-cs"/>
            </a:rPr>
            <a:t>ﾎﾟｲﾝﾄ減の</a:t>
          </a:r>
          <a:r>
            <a:rPr lang="en-US" altLang="ja-JP" sz="1100" b="0" i="0" baseline="0">
              <a:solidFill>
                <a:schemeClr val="dk1"/>
              </a:solidFill>
              <a:effectLst/>
              <a:latin typeface="+mn-lt"/>
              <a:ea typeface="+mn-ea"/>
              <a:cs typeface="+mn-cs"/>
            </a:rPr>
            <a:t>1.41</a:t>
          </a:r>
          <a:r>
            <a:rPr lang="ja-JP" altLang="ja-JP" sz="1100" b="0" i="0" baseline="0">
              <a:solidFill>
                <a:schemeClr val="dk1"/>
              </a:solidFill>
              <a:effectLst/>
              <a:latin typeface="+mn-lt"/>
              <a:ea typeface="+mn-ea"/>
              <a:cs typeface="+mn-cs"/>
            </a:rPr>
            <a:t>％となった。平成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年度については、地方税収が増加に転じたことなどにより、前年度比</a:t>
          </a:r>
          <a:r>
            <a:rPr lang="en-US" altLang="ja-JP" sz="1100" b="0" i="0" baseline="0">
              <a:solidFill>
                <a:schemeClr val="dk1"/>
              </a:solidFill>
              <a:effectLst/>
              <a:latin typeface="+mn-lt"/>
              <a:ea typeface="+mn-ea"/>
              <a:cs typeface="+mn-cs"/>
            </a:rPr>
            <a:t>2.73</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4.14</a:t>
          </a:r>
          <a:r>
            <a:rPr lang="ja-JP" altLang="ja-JP" sz="1100" b="0" i="0" baseline="0">
              <a:solidFill>
                <a:schemeClr val="dk1"/>
              </a:solidFill>
              <a:effectLst/>
              <a:latin typeface="+mn-lt"/>
              <a:ea typeface="+mn-ea"/>
              <a:cs typeface="+mn-cs"/>
            </a:rPr>
            <a:t>％となった。平成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年度は、予算上基金を財源とした事業の継続費逓次繰越額及び繰越明許費繰越額が多く生じたことにより、実質収支が大きく圧縮され、前年度比</a:t>
          </a:r>
          <a:r>
            <a:rPr lang="en-US" altLang="ja-JP" sz="1100" b="0" i="0" baseline="0">
              <a:solidFill>
                <a:schemeClr val="dk1"/>
              </a:solidFill>
              <a:effectLst/>
              <a:latin typeface="+mn-lt"/>
              <a:ea typeface="+mn-ea"/>
              <a:cs typeface="+mn-cs"/>
            </a:rPr>
            <a:t>2.52</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1.62</a:t>
          </a:r>
          <a:r>
            <a:rPr lang="ja-JP" altLang="ja-JP" sz="1100" b="0" i="0" baseline="0">
              <a:solidFill>
                <a:schemeClr val="dk1"/>
              </a:solidFill>
              <a:effectLst/>
              <a:latin typeface="+mn-lt"/>
              <a:ea typeface="+mn-ea"/>
              <a:cs typeface="+mn-cs"/>
            </a:rPr>
            <a:t>％となった。平成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歳入歳出差引額は前年度よりも減額したものの、基金を財源とした事業の継続費逓次繰越額及び繰越明許費繰越額が減ったことにより</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2.32</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国民健康保険事業の</a:t>
          </a:r>
          <a:r>
            <a:rPr lang="ja-JP" altLang="en-US" sz="1100" b="0" i="0" baseline="0">
              <a:solidFill>
                <a:schemeClr val="dk1"/>
              </a:solidFill>
              <a:effectLst/>
              <a:latin typeface="+mn-lt"/>
              <a:ea typeface="+mn-ea"/>
              <a:cs typeface="+mn-cs"/>
            </a:rPr>
            <a:t>連結実質赤字比率に係る黒字の比率が大きく減じているのは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保険給付費の減額以上に療養給付費国庫負担金の減額が大きかったことなどによるものです。</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その他の会計については、各年度において大きい増減は無く、安定した収支状況となっている。</a:t>
          </a:r>
          <a:endParaRPr lang="ja-JP" altLang="ja-JP" sz="1400" i="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近年は将来へのまちづくりのため、基金とのバランスに留意し、市債を発行しているが、従前は、将来への負担を軽減できるよう市債発行を抑制していたこと、また、</a:t>
          </a:r>
          <a:r>
            <a:rPr lang="ja-JP" altLang="ja-JP" sz="1100">
              <a:solidFill>
                <a:schemeClr val="dk1"/>
              </a:solidFill>
              <a:effectLst/>
              <a:latin typeface="+mn-lt"/>
              <a:ea typeface="+mn-ea"/>
              <a:cs typeface="+mn-cs"/>
            </a:rPr>
            <a:t>公営企業会計への繰出金の減少などによる準元利償還金の減少により、</a:t>
          </a:r>
          <a:r>
            <a:rPr lang="ja-JP" altLang="ja-JP" sz="1100" b="0" i="0" baseline="0">
              <a:solidFill>
                <a:schemeClr val="dk1"/>
              </a:solidFill>
              <a:effectLst/>
              <a:latin typeface="+mn-lt"/>
              <a:ea typeface="+mn-ea"/>
              <a:cs typeface="+mn-cs"/>
            </a:rPr>
            <a:t>元利償還金等については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まで</a:t>
          </a:r>
          <a:r>
            <a:rPr lang="ja-JP" altLang="ja-JP" sz="1100" b="0" i="0" baseline="0">
              <a:solidFill>
                <a:schemeClr val="dk1"/>
              </a:solidFill>
              <a:effectLst/>
              <a:latin typeface="+mn-lt"/>
              <a:ea typeface="+mn-ea"/>
              <a:cs typeface="+mn-cs"/>
            </a:rPr>
            <a:t>連続して減少し</a:t>
          </a:r>
          <a:r>
            <a:rPr lang="ja-JP" altLang="en-US" sz="1100" b="0" i="0" baseline="0">
              <a:solidFill>
                <a:schemeClr val="dk1"/>
              </a:solidFill>
              <a:effectLst/>
              <a:latin typeface="+mn-lt"/>
              <a:ea typeface="+mn-ea"/>
              <a:cs typeface="+mn-cs"/>
            </a:rPr>
            <a:t>ていますが、平成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年度以降は、積極的にまちづくりを進めたことにより、</a:t>
          </a:r>
          <a:r>
            <a:rPr lang="ja-JP" altLang="ja-JP" sz="1100" b="0" i="0" baseline="0">
              <a:solidFill>
                <a:schemeClr val="dk1"/>
              </a:solidFill>
              <a:effectLst/>
              <a:latin typeface="+mn-lt"/>
              <a:ea typeface="+mn-ea"/>
              <a:cs typeface="+mn-cs"/>
            </a:rPr>
            <a:t>元利償還金の増加及び債務負担行為に基づく支出額（海老名市食の創造館の取得額）の増加などによる準元利償還金</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傾向</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　まちづくり</a:t>
          </a:r>
          <a:r>
            <a:rPr lang="ja-JP" altLang="en-US" sz="1100" b="0" i="0" baseline="0">
              <a:solidFill>
                <a:schemeClr val="dk1"/>
              </a:solidFill>
              <a:effectLst/>
              <a:latin typeface="+mn-lt"/>
              <a:ea typeface="+mn-ea"/>
              <a:cs typeface="+mn-cs"/>
            </a:rPr>
            <a:t>を積極的に進めた結果として</a:t>
          </a:r>
          <a:r>
            <a:rPr lang="ja-JP" altLang="ja-JP" sz="1100" b="0" i="0" baseline="0">
              <a:solidFill>
                <a:schemeClr val="dk1"/>
              </a:solidFill>
              <a:effectLst/>
              <a:latin typeface="+mn-lt"/>
              <a:ea typeface="+mn-ea"/>
              <a:cs typeface="+mn-cs"/>
            </a:rPr>
            <a:t>、市債残高は増加し、基金残高は減少する傾向となっている。このことからも、今後も基金と市債をバランスよく活用することによって、後年度への公債費負担が極端に上昇することのないような財政運営に努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50" b="0" i="0" baseline="0">
              <a:solidFill>
                <a:schemeClr val="dk1"/>
              </a:solidFill>
              <a:effectLst/>
              <a:latin typeface="+mn-lt"/>
              <a:ea typeface="+mn-ea"/>
              <a:cs typeface="+mn-cs"/>
            </a:rPr>
            <a:t>従来から取り組んできた市債の借入抑制や土地開発公社の債務の解消などにより、将来負担額が低く抑えられており、充当可能財源等が将来負担額を上回っていることから、将来負担比率が算定されない状況となっている。</a:t>
          </a:r>
          <a:endParaRPr lang="ja-JP" altLang="ja-JP" sz="1050">
            <a:effectLst/>
          </a:endParaRPr>
        </a:p>
        <a:p>
          <a:pPr rtl="0"/>
          <a:r>
            <a:rPr lang="ja-JP" altLang="ja-JP" sz="1050" b="0" i="0" baseline="0">
              <a:solidFill>
                <a:schemeClr val="dk1"/>
              </a:solidFill>
              <a:effectLst/>
              <a:latin typeface="+mn-lt"/>
              <a:ea typeface="+mn-ea"/>
              <a:cs typeface="+mn-cs"/>
            </a:rPr>
            <a:t>　将来負担額：地方債の現在高は、平成</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年度まで横ばい傾向となっていたが、平成</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年度以降については、まちづくりの推進に伴い増加傾向となっている。平成</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以降の債務負担行為による支出予定額は、海老名市食の創造館取得に関するものである。公営企業債等繰入見込額は、対象となる下水道事業の経営状況が良好なことから減少している。組合等負担等見込額は、一部事務組合の地方債償還が進んでいることから減少傾向となっている。退職手当負担見込額は、定員管理や職員の新陳代謝により減少傾向となっている。</a:t>
          </a:r>
          <a:endParaRPr lang="ja-JP" altLang="ja-JP" sz="1050">
            <a:effectLst/>
          </a:endParaRPr>
        </a:p>
        <a:p>
          <a:pPr rtl="0"/>
          <a:r>
            <a:rPr lang="ja-JP" altLang="ja-JP" sz="1050" b="0" i="0" baseline="0">
              <a:solidFill>
                <a:schemeClr val="dk1"/>
              </a:solidFill>
              <a:effectLst/>
              <a:latin typeface="+mn-lt"/>
              <a:ea typeface="+mn-ea"/>
              <a:cs typeface="+mn-cs"/>
            </a:rPr>
            <a:t>　充当可能財源等：充当可能基金は、減少傾向となっている。充当可能特定歳入は、都市計画事業に係る地方債現在高が減少傾向にあったが、まちづくりの推進により、平成</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年度以降増加している。基準財政需要額算入見込額は、</a:t>
          </a:r>
          <a:r>
            <a:rPr lang="ja-JP" altLang="en-US" sz="1050" b="0" i="0" baseline="0">
              <a:solidFill>
                <a:schemeClr val="dk1"/>
              </a:solidFill>
              <a:effectLst/>
              <a:latin typeface="+mn-lt"/>
              <a:ea typeface="+mn-ea"/>
              <a:cs typeface="+mn-cs"/>
            </a:rPr>
            <a:t>公債費の費目において、算入予定割合や区分の見直しがあったことにより、平成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年度から大きく減じている</a:t>
          </a:r>
          <a:r>
            <a:rPr lang="ja-JP" altLang="ja-JP" sz="1050" b="0" i="0" baseline="0">
              <a:solidFill>
                <a:schemeClr val="dk1"/>
              </a:solidFill>
              <a:effectLst/>
              <a:latin typeface="+mn-lt"/>
              <a:ea typeface="+mn-ea"/>
              <a:cs typeface="+mn-cs"/>
            </a:rPr>
            <a:t>。</a:t>
          </a:r>
          <a:endParaRPr lang="ja-JP" altLang="ja-JP" sz="1050">
            <a:effectLst/>
          </a:endParaRPr>
        </a:p>
        <a:p>
          <a:r>
            <a:rPr lang="ja-JP" altLang="ja-JP" sz="1050" b="0" i="0" baseline="0">
              <a:solidFill>
                <a:schemeClr val="dk1"/>
              </a:solidFill>
              <a:effectLst/>
              <a:latin typeface="+mn-lt"/>
              <a:ea typeface="+mn-ea"/>
              <a:cs typeface="+mn-cs"/>
            </a:rPr>
            <a:t>　本市では、今後は、地方債残高の増加及び充当可能基金の減少が進むことが想定されるが、税源涵養施策や収納確保を推進することにより、健全財政を堅持していく。</a:t>
          </a:r>
          <a:endParaRPr kumimoji="1" lang="ja-JP" altLang="en-US" sz="105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43464987</v>
      </c>
      <c r="BO4" s="349"/>
      <c r="BP4" s="349"/>
      <c r="BQ4" s="349"/>
      <c r="BR4" s="349"/>
      <c r="BS4" s="349"/>
      <c r="BT4" s="349"/>
      <c r="BU4" s="350"/>
      <c r="BV4" s="348">
        <v>38432357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2.2999999999999998</v>
      </c>
      <c r="CU4" s="355"/>
      <c r="CV4" s="355"/>
      <c r="CW4" s="355"/>
      <c r="CX4" s="355"/>
      <c r="CY4" s="355"/>
      <c r="CZ4" s="355"/>
      <c r="DA4" s="356"/>
      <c r="DB4" s="354">
        <v>1.6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41819134</v>
      </c>
      <c r="BO5" s="386"/>
      <c r="BP5" s="386"/>
      <c r="BQ5" s="386"/>
      <c r="BR5" s="386"/>
      <c r="BS5" s="386"/>
      <c r="BT5" s="386"/>
      <c r="BU5" s="387"/>
      <c r="BV5" s="385">
        <v>36617982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94.9</v>
      </c>
      <c r="CU5" s="383"/>
      <c r="CV5" s="383"/>
      <c r="CW5" s="383"/>
      <c r="CX5" s="383"/>
      <c r="CY5" s="383"/>
      <c r="CZ5" s="383"/>
      <c r="DA5" s="384"/>
      <c r="DB5" s="382">
        <v>93.4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1645853</v>
      </c>
      <c r="BO6" s="386"/>
      <c r="BP6" s="386"/>
      <c r="BQ6" s="386"/>
      <c r="BR6" s="386"/>
      <c r="BS6" s="386"/>
      <c r="BT6" s="386"/>
      <c r="BU6" s="387"/>
      <c r="BV6" s="385">
        <v>1814375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97.2</v>
      </c>
      <c r="CU6" s="423"/>
      <c r="CV6" s="423"/>
      <c r="CW6" s="423"/>
      <c r="CX6" s="423"/>
      <c r="CY6" s="423"/>
      <c r="CZ6" s="423"/>
      <c r="DA6" s="424"/>
      <c r="DB6" s="422">
        <v>95.5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1120898</v>
      </c>
      <c r="BO7" s="386"/>
      <c r="BP7" s="386"/>
      <c r="BQ7" s="386"/>
      <c r="BR7" s="386"/>
      <c r="BS7" s="386"/>
      <c r="BT7" s="386"/>
      <c r="BU7" s="387"/>
      <c r="BV7" s="385">
        <v>1443503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22551871</v>
      </c>
      <c r="CU7" s="386"/>
      <c r="CV7" s="386"/>
      <c r="CW7" s="386"/>
      <c r="CX7" s="386"/>
      <c r="CY7" s="386"/>
      <c r="CZ7" s="386"/>
      <c r="DA7" s="387"/>
      <c r="DB7" s="385">
        <v>22797020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524955</v>
      </c>
      <c r="BO8" s="386"/>
      <c r="BP8" s="386"/>
      <c r="BQ8" s="386"/>
      <c r="BR8" s="386"/>
      <c r="BS8" s="386"/>
      <c r="BT8" s="386"/>
      <c r="BU8" s="387"/>
      <c r="BV8" s="385">
        <v>370872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0.99</v>
      </c>
      <c r="CU8" s="426"/>
      <c r="CV8" s="426"/>
      <c r="CW8" s="426"/>
      <c r="CX8" s="426"/>
      <c r="CY8" s="426"/>
      <c r="CZ8" s="426"/>
      <c r="DA8" s="427"/>
      <c r="DB8" s="425">
        <v>0.99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127707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154083</v>
      </c>
      <c r="BO9" s="386"/>
      <c r="BP9" s="386"/>
      <c r="BQ9" s="386"/>
      <c r="BR9" s="386"/>
      <c r="BS9" s="386"/>
      <c r="BT9" s="386"/>
      <c r="BU9" s="387"/>
      <c r="BV9" s="385">
        <v>-551002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9.4</v>
      </c>
      <c r="CU9" s="383"/>
      <c r="CV9" s="383"/>
      <c r="CW9" s="383"/>
      <c r="CX9" s="383"/>
      <c r="CY9" s="383"/>
      <c r="CZ9" s="383"/>
      <c r="DA9" s="384"/>
      <c r="DB9" s="382">
        <v>9.8000000000000007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123764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296083</v>
      </c>
      <c r="BO10" s="386"/>
      <c r="BP10" s="386"/>
      <c r="BQ10" s="386"/>
      <c r="BR10" s="386"/>
      <c r="BS10" s="386"/>
      <c r="BT10" s="386"/>
      <c r="BU10" s="387"/>
      <c r="BV10" s="385">
        <v>156317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130077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212543</v>
      </c>
      <c r="BO12" s="386"/>
      <c r="BP12" s="386"/>
      <c r="BQ12" s="386"/>
      <c r="BR12" s="386"/>
      <c r="BS12" s="386"/>
      <c r="BT12" s="386"/>
      <c r="BU12" s="387"/>
      <c r="BV12" s="385">
        <v>83409</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127961</v>
      </c>
      <c r="S13" s="467"/>
      <c r="T13" s="467"/>
      <c r="U13" s="467"/>
      <c r="V13" s="468"/>
      <c r="W13" s="401" t="s">
        <v>124</v>
      </c>
      <c r="X13" s="402"/>
      <c r="Y13" s="402"/>
      <c r="Z13" s="402"/>
      <c r="AA13" s="402"/>
      <c r="AB13" s="392"/>
      <c r="AC13" s="436">
        <v>748</v>
      </c>
      <c r="AD13" s="437"/>
      <c r="AE13" s="437"/>
      <c r="AF13" s="437"/>
      <c r="AG13" s="476"/>
      <c r="AH13" s="436">
        <v>908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237623</v>
      </c>
      <c r="BO13" s="386"/>
      <c r="BP13" s="386"/>
      <c r="BQ13" s="386"/>
      <c r="BR13" s="386"/>
      <c r="BS13" s="386"/>
      <c r="BT13" s="386"/>
      <c r="BU13" s="387"/>
      <c r="BV13" s="385">
        <v>-478094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0.7</v>
      </c>
      <c r="CU13" s="383"/>
      <c r="CV13" s="383"/>
      <c r="CW13" s="383"/>
      <c r="CX13" s="383"/>
      <c r="CY13" s="383"/>
      <c r="CZ13" s="383"/>
      <c r="DA13" s="384"/>
      <c r="DB13" s="382">
        <v>0.6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129829</v>
      </c>
      <c r="S14" s="467"/>
      <c r="T14" s="467"/>
      <c r="U14" s="467"/>
      <c r="V14" s="468"/>
      <c r="W14" s="375"/>
      <c r="X14" s="376"/>
      <c r="Y14" s="376"/>
      <c r="Z14" s="376"/>
      <c r="AA14" s="376"/>
      <c r="AB14" s="365"/>
      <c r="AC14" s="469">
        <v>1.3</v>
      </c>
      <c r="AD14" s="470"/>
      <c r="AE14" s="470"/>
      <c r="AF14" s="470"/>
      <c r="AG14" s="471"/>
      <c r="AH14" s="469">
        <v>1.5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127813</v>
      </c>
      <c r="S15" s="467"/>
      <c r="T15" s="467"/>
      <c r="U15" s="467"/>
      <c r="V15" s="468"/>
      <c r="W15" s="401" t="s">
        <v>131</v>
      </c>
      <c r="X15" s="402"/>
      <c r="Y15" s="402"/>
      <c r="Z15" s="402"/>
      <c r="AA15" s="402"/>
      <c r="AB15" s="392"/>
      <c r="AC15" s="436">
        <v>15013</v>
      </c>
      <c r="AD15" s="437"/>
      <c r="AE15" s="437"/>
      <c r="AF15" s="437"/>
      <c r="AG15" s="476"/>
      <c r="AH15" s="436">
        <v>16442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16851768</v>
      </c>
      <c r="BO15" s="349"/>
      <c r="BP15" s="349"/>
      <c r="BQ15" s="349"/>
      <c r="BR15" s="349"/>
      <c r="BS15" s="349"/>
      <c r="BT15" s="349"/>
      <c r="BU15" s="350"/>
      <c r="BV15" s="348">
        <v>16778928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26.1</v>
      </c>
      <c r="AD16" s="470"/>
      <c r="AE16" s="470"/>
      <c r="AF16" s="470"/>
      <c r="AG16" s="471"/>
      <c r="AH16" s="469">
        <v>27.1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16996856</v>
      </c>
      <c r="BO16" s="386"/>
      <c r="BP16" s="386"/>
      <c r="BQ16" s="386"/>
      <c r="BR16" s="386"/>
      <c r="BS16" s="386"/>
      <c r="BT16" s="386"/>
      <c r="BU16" s="387"/>
      <c r="BV16" s="385">
        <v>16995970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41791</v>
      </c>
      <c r="AD17" s="437"/>
      <c r="AE17" s="437"/>
      <c r="AF17" s="437"/>
      <c r="AG17" s="476"/>
      <c r="AH17" s="436">
        <v>42406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21859084</v>
      </c>
      <c r="BO17" s="386"/>
      <c r="BP17" s="386"/>
      <c r="BQ17" s="386"/>
      <c r="BR17" s="386"/>
      <c r="BS17" s="386"/>
      <c r="BT17" s="386"/>
      <c r="BU17" s="387"/>
      <c r="BV17" s="385">
        <v>21819722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26.59</v>
      </c>
      <c r="M18" s="498"/>
      <c r="N18" s="498"/>
      <c r="O18" s="498"/>
      <c r="P18" s="498"/>
      <c r="Q18" s="498"/>
      <c r="R18" s="499"/>
      <c r="S18" s="499"/>
      <c r="T18" s="499"/>
      <c r="U18" s="499"/>
      <c r="V18" s="500"/>
      <c r="W18" s="403"/>
      <c r="X18" s="404"/>
      <c r="Y18" s="404"/>
      <c r="Z18" s="404"/>
      <c r="AA18" s="404"/>
      <c r="AB18" s="395"/>
      <c r="AC18" s="501">
        <v>72.599999999999994</v>
      </c>
      <c r="AD18" s="502"/>
      <c r="AE18" s="502"/>
      <c r="AF18" s="502"/>
      <c r="AG18" s="503"/>
      <c r="AH18" s="501">
        <v>69.8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21986077</v>
      </c>
      <c r="BO18" s="386"/>
      <c r="BP18" s="386"/>
      <c r="BQ18" s="386"/>
      <c r="BR18" s="386"/>
      <c r="BS18" s="386"/>
      <c r="BT18" s="386"/>
      <c r="BU18" s="387"/>
      <c r="BV18" s="385">
        <v>21201806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4803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27190574</v>
      </c>
      <c r="BO19" s="386"/>
      <c r="BP19" s="386"/>
      <c r="BQ19" s="386"/>
      <c r="BR19" s="386"/>
      <c r="BS19" s="386"/>
      <c r="BT19" s="386"/>
      <c r="BU19" s="387"/>
      <c r="BV19" s="385">
        <v>25988775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50405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25611386</v>
      </c>
      <c r="BO23" s="386"/>
      <c r="BP23" s="386"/>
      <c r="BQ23" s="386"/>
      <c r="BR23" s="386"/>
      <c r="BS23" s="386"/>
      <c r="BT23" s="386"/>
      <c r="BU23" s="387"/>
      <c r="BV23" s="385">
        <v>23352619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9300</v>
      </c>
      <c r="R24" s="437"/>
      <c r="S24" s="437"/>
      <c r="T24" s="437"/>
      <c r="U24" s="437"/>
      <c r="V24" s="476"/>
      <c r="W24" s="531"/>
      <c r="X24" s="519"/>
      <c r="Y24" s="520"/>
      <c r="Z24" s="435" t="s">
        <v>155</v>
      </c>
      <c r="AA24" s="415"/>
      <c r="AB24" s="415"/>
      <c r="AC24" s="415"/>
      <c r="AD24" s="415"/>
      <c r="AE24" s="415"/>
      <c r="AF24" s="415"/>
      <c r="AG24" s="416"/>
      <c r="AH24" s="436">
        <v>714</v>
      </c>
      <c r="AI24" s="437"/>
      <c r="AJ24" s="437"/>
      <c r="AK24" s="437"/>
      <c r="AL24" s="476"/>
      <c r="AM24" s="436">
        <v>2264808</v>
      </c>
      <c r="AN24" s="437"/>
      <c r="AO24" s="437"/>
      <c r="AP24" s="437"/>
      <c r="AQ24" s="437"/>
      <c r="AR24" s="476"/>
      <c r="AS24" s="436">
        <v>3172</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15561862</v>
      </c>
      <c r="BO24" s="386"/>
      <c r="BP24" s="386"/>
      <c r="BQ24" s="386"/>
      <c r="BR24" s="386"/>
      <c r="BS24" s="386"/>
      <c r="BT24" s="386"/>
      <c r="BU24" s="387"/>
      <c r="BV24" s="385">
        <v>13957132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7460</v>
      </c>
      <c r="R25" s="437"/>
      <c r="S25" s="437"/>
      <c r="T25" s="437"/>
      <c r="U25" s="437"/>
      <c r="V25" s="476"/>
      <c r="W25" s="531"/>
      <c r="X25" s="519"/>
      <c r="Y25" s="520"/>
      <c r="Z25" s="435" t="s">
        <v>158</v>
      </c>
      <c r="AA25" s="415"/>
      <c r="AB25" s="415"/>
      <c r="AC25" s="415"/>
      <c r="AD25" s="415"/>
      <c r="AE25" s="415"/>
      <c r="AF25" s="415"/>
      <c r="AG25" s="416"/>
      <c r="AH25" s="436">
        <v>156</v>
      </c>
      <c r="AI25" s="437"/>
      <c r="AJ25" s="437"/>
      <c r="AK25" s="437"/>
      <c r="AL25" s="476"/>
      <c r="AM25" s="436">
        <v>496704</v>
      </c>
      <c r="AN25" s="437"/>
      <c r="AO25" s="437"/>
      <c r="AP25" s="437"/>
      <c r="AQ25" s="437"/>
      <c r="AR25" s="476"/>
      <c r="AS25" s="436">
        <v>3184</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5718673</v>
      </c>
      <c r="BO25" s="349"/>
      <c r="BP25" s="349"/>
      <c r="BQ25" s="349"/>
      <c r="BR25" s="349"/>
      <c r="BS25" s="349"/>
      <c r="BT25" s="349"/>
      <c r="BU25" s="350"/>
      <c r="BV25" s="348">
        <v>5656435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7000</v>
      </c>
      <c r="R26" s="437"/>
      <c r="S26" s="437"/>
      <c r="T26" s="437"/>
      <c r="U26" s="437"/>
      <c r="V26" s="476"/>
      <c r="W26" s="531"/>
      <c r="X26" s="519"/>
      <c r="Y26" s="520"/>
      <c r="Z26" s="435" t="s">
        <v>161</v>
      </c>
      <c r="AA26" s="541"/>
      <c r="AB26" s="541"/>
      <c r="AC26" s="541"/>
      <c r="AD26" s="541"/>
      <c r="AE26" s="541"/>
      <c r="AF26" s="541"/>
      <c r="AG26" s="542"/>
      <c r="AH26" s="436">
        <v>60</v>
      </c>
      <c r="AI26" s="437"/>
      <c r="AJ26" s="437"/>
      <c r="AK26" s="437"/>
      <c r="AL26" s="476"/>
      <c r="AM26" s="436">
        <v>186960</v>
      </c>
      <c r="AN26" s="437"/>
      <c r="AO26" s="437"/>
      <c r="AP26" s="437"/>
      <c r="AQ26" s="437"/>
      <c r="AR26" s="476"/>
      <c r="AS26" s="436">
        <v>3116</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5360</v>
      </c>
      <c r="R27" s="437"/>
      <c r="S27" s="437"/>
      <c r="T27" s="437"/>
      <c r="U27" s="437"/>
      <c r="V27" s="476"/>
      <c r="W27" s="531"/>
      <c r="X27" s="519"/>
      <c r="Y27" s="520"/>
      <c r="Z27" s="435" t="s">
        <v>164</v>
      </c>
      <c r="AA27" s="415"/>
      <c r="AB27" s="415"/>
      <c r="AC27" s="415"/>
      <c r="AD27" s="415"/>
      <c r="AE27" s="415"/>
      <c r="AF27" s="415"/>
      <c r="AG27" s="416"/>
      <c r="AH27" s="436">
        <v>11</v>
      </c>
      <c r="AI27" s="437"/>
      <c r="AJ27" s="437"/>
      <c r="AK27" s="437"/>
      <c r="AL27" s="476"/>
      <c r="AM27" s="436">
        <v>45331</v>
      </c>
      <c r="AN27" s="437"/>
      <c r="AO27" s="437"/>
      <c r="AP27" s="437"/>
      <c r="AQ27" s="437"/>
      <c r="AR27" s="476"/>
      <c r="AS27" s="436">
        <v>4121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4510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2536443</v>
      </c>
      <c r="BO28" s="349"/>
      <c r="BP28" s="349"/>
      <c r="BQ28" s="349"/>
      <c r="BR28" s="349"/>
      <c r="BS28" s="349"/>
      <c r="BT28" s="349"/>
      <c r="BU28" s="350"/>
      <c r="BV28" s="348">
        <v>2452903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20</v>
      </c>
      <c r="M29" s="437"/>
      <c r="N29" s="437"/>
      <c r="O29" s="437"/>
      <c r="P29" s="476"/>
      <c r="Q29" s="436">
        <v>4220</v>
      </c>
      <c r="R29" s="437"/>
      <c r="S29" s="437"/>
      <c r="T29" s="437"/>
      <c r="U29" s="437"/>
      <c r="V29" s="476"/>
      <c r="W29" s="532"/>
      <c r="X29" s="533"/>
      <c r="Y29" s="534"/>
      <c r="Z29" s="435" t="s">
        <v>171</v>
      </c>
      <c r="AA29" s="415"/>
      <c r="AB29" s="415"/>
      <c r="AC29" s="415"/>
      <c r="AD29" s="415"/>
      <c r="AE29" s="415"/>
      <c r="AF29" s="415"/>
      <c r="AG29" s="416"/>
      <c r="AH29" s="436">
        <v>725</v>
      </c>
      <c r="AI29" s="437"/>
      <c r="AJ29" s="437"/>
      <c r="AK29" s="437"/>
      <c r="AL29" s="476"/>
      <c r="AM29" s="436">
        <v>2310139</v>
      </c>
      <c r="AN29" s="437"/>
      <c r="AO29" s="437"/>
      <c r="AP29" s="437"/>
      <c r="AQ29" s="437"/>
      <c r="AR29" s="476"/>
      <c r="AS29" s="436">
        <v>3186</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t="s">
        <v>122</v>
      </c>
      <c r="BO29" s="386"/>
      <c r="BP29" s="386"/>
      <c r="BQ29" s="386"/>
      <c r="BR29" s="386"/>
      <c r="BS29" s="386"/>
      <c r="BT29" s="386"/>
      <c r="BU29" s="387"/>
      <c r="BV29" s="385" t="s">
        <v>122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101.5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2417716</v>
      </c>
      <c r="BO30" s="555"/>
      <c r="BP30" s="555"/>
      <c r="BQ30" s="555"/>
      <c r="BR30" s="555"/>
      <c r="BS30" s="555"/>
      <c r="BT30" s="555"/>
      <c r="BU30" s="556"/>
      <c r="BV30" s="554">
        <v>2662787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高座清掃施設組合</v>
      </c>
      <c r="BZ34" s="567"/>
      <c r="CA34" s="567"/>
      <c r="CB34" s="567"/>
      <c r="CC34" s="567"/>
      <c r="CD34" s="567"/>
      <c r="CE34" s="567"/>
      <c r="CF34" s="567"/>
      <c r="CG34" s="567"/>
      <c r="CH34" s="567"/>
      <c r="CI34" s="567"/>
      <c r="CJ34" s="567"/>
      <c r="CK34" s="567"/>
      <c r="CL34" s="567"/>
      <c r="CM34" s="567"/>
      <c r="CN34" s="165"/>
      <c r="CO34" s="566">
        <f>IF(CQ34="","",MAX(C34:D43,U34:V43,AM34:AN43,BE34:BF43,BW34:BX43)+1)</f>
        <v>11</v>
      </c>
      <c r="CP34" s="566"/>
      <c r="CQ34" s="567" t="str">
        <f>IF('各会計、関係団体の財政状況及び健全化判断比率'!BS7="","",'各会計、関係団体の財政状況及び健全化判断比率'!BS7)</f>
        <v>海老名市土地開発公社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広域大和斎場組合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神奈川県後期高齢者医療広域連合（一般会計）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神奈川県後期高齢者医療広域連合（後期高齢者医療事業特別会計）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神奈川県市町村退職手当組合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9" t="s">
        <v>24</v>
      </c>
      <c r="C41" s="1170"/>
      <c r="D41" s="81"/>
      <c r="E41" s="1175" t="s">
        <v>25</v>
      </c>
      <c r="F41" s="1175"/>
      <c r="G41" s="1175"/>
      <c r="H41" s="1176"/>
      <c r="I41" s="82">
        <v>21599</v>
      </c>
      <c r="J41" s="83">
        <v>21552</v>
      </c>
      <c r="K41" s="83">
        <v>22536</v>
      </c>
      <c r="L41" s="83">
        <v>23714</v>
      </c>
      <c r="M41" s="84">
        <v>25970</v>
      </c>
    </row>
    <row r="42" spans="2:13" ht="27.75" customHeight="1">
      <c r="B42" s="1171"/>
      <c r="C42" s="1172"/>
      <c r="D42" s="85"/>
      <c r="E42" s="1177" t="s">
        <v>26</v>
      </c>
      <c r="F42" s="1177"/>
      <c r="G42" s="1177"/>
      <c r="H42" s="1178"/>
      <c r="I42" s="86" t="s">
        <v>473</v>
      </c>
      <c r="J42" s="87" t="s">
        <v>473</v>
      </c>
      <c r="K42" s="87">
        <v>1525</v>
      </c>
      <c r="L42" s="87">
        <v>1487</v>
      </c>
      <c r="M42" s="88">
        <v>1411</v>
      </c>
    </row>
    <row r="43" spans="2:13" ht="27.75" customHeight="1">
      <c r="B43" s="1171"/>
      <c r="C43" s="1172"/>
      <c r="D43" s="85"/>
      <c r="E43" s="1177" t="s">
        <v>27</v>
      </c>
      <c r="F43" s="1177"/>
      <c r="G43" s="1177"/>
      <c r="H43" s="1178"/>
      <c r="I43" s="86">
        <v>2620</v>
      </c>
      <c r="J43" s="87">
        <v>1712</v>
      </c>
      <c r="K43" s="87">
        <v>1206</v>
      </c>
      <c r="L43" s="87">
        <v>1158</v>
      </c>
      <c r="M43" s="88">
        <v>1213</v>
      </c>
    </row>
    <row r="44" spans="2:13" ht="27.75" customHeight="1">
      <c r="B44" s="1171"/>
      <c r="C44" s="1172"/>
      <c r="D44" s="85"/>
      <c r="E44" s="1177" t="s">
        <v>28</v>
      </c>
      <c r="F44" s="1177"/>
      <c r="G44" s="1177"/>
      <c r="H44" s="1178"/>
      <c r="I44" s="86">
        <v>316</v>
      </c>
      <c r="J44" s="87">
        <v>227</v>
      </c>
      <c r="K44" s="87">
        <v>160</v>
      </c>
      <c r="L44" s="87">
        <v>171</v>
      </c>
      <c r="M44" s="88">
        <v>142</v>
      </c>
    </row>
    <row r="45" spans="2:13" ht="27.75" customHeight="1">
      <c r="B45" s="1171"/>
      <c r="C45" s="1172"/>
      <c r="D45" s="85"/>
      <c r="E45" s="1177" t="s">
        <v>29</v>
      </c>
      <c r="F45" s="1177"/>
      <c r="G45" s="1177"/>
      <c r="H45" s="1178"/>
      <c r="I45" s="86">
        <v>5789</v>
      </c>
      <c r="J45" s="87">
        <v>5224</v>
      </c>
      <c r="K45" s="87">
        <v>4736</v>
      </c>
      <c r="L45" s="87">
        <v>4265</v>
      </c>
      <c r="M45" s="88">
        <v>3810</v>
      </c>
    </row>
    <row r="46" spans="2:13" ht="27.75" customHeight="1">
      <c r="B46" s="1171"/>
      <c r="C46" s="1172"/>
      <c r="D46" s="85"/>
      <c r="E46" s="1177" t="s">
        <v>30</v>
      </c>
      <c r="F46" s="1177"/>
      <c r="G46" s="1177"/>
      <c r="H46" s="1178"/>
      <c r="I46" s="86" t="s">
        <v>473</v>
      </c>
      <c r="J46" s="87" t="s">
        <v>473</v>
      </c>
      <c r="K46" s="87" t="s">
        <v>473</v>
      </c>
      <c r="L46" s="87" t="s">
        <v>473</v>
      </c>
      <c r="M46" s="88" t="s">
        <v>473</v>
      </c>
    </row>
    <row r="47" spans="2:13" ht="27.75" customHeight="1">
      <c r="B47" s="1171"/>
      <c r="C47" s="1172"/>
      <c r="D47" s="85"/>
      <c r="E47" s="1177" t="s">
        <v>31</v>
      </c>
      <c r="F47" s="1177"/>
      <c r="G47" s="1177"/>
      <c r="H47" s="1178"/>
      <c r="I47" s="86" t="s">
        <v>473</v>
      </c>
      <c r="J47" s="87" t="s">
        <v>473</v>
      </c>
      <c r="K47" s="87" t="s">
        <v>473</v>
      </c>
      <c r="L47" s="87" t="s">
        <v>473</v>
      </c>
      <c r="M47" s="88" t="s">
        <v>473</v>
      </c>
    </row>
    <row r="48" spans="2:13" ht="27.75" customHeight="1">
      <c r="B48" s="1173"/>
      <c r="C48" s="1174"/>
      <c r="D48" s="85"/>
      <c r="E48" s="1177" t="s">
        <v>32</v>
      </c>
      <c r="F48" s="1177"/>
      <c r="G48" s="1177"/>
      <c r="H48" s="1178"/>
      <c r="I48" s="86" t="s">
        <v>473</v>
      </c>
      <c r="J48" s="87" t="s">
        <v>473</v>
      </c>
      <c r="K48" s="87" t="s">
        <v>473</v>
      </c>
      <c r="L48" s="87" t="s">
        <v>473</v>
      </c>
      <c r="M48" s="88" t="s">
        <v>473</v>
      </c>
    </row>
    <row r="49" spans="2:13" ht="27.75" customHeight="1">
      <c r="B49" s="1179" t="s">
        <v>33</v>
      </c>
      <c r="C49" s="1180"/>
      <c r="D49" s="89"/>
      <c r="E49" s="1177" t="s">
        <v>34</v>
      </c>
      <c r="F49" s="1177"/>
      <c r="G49" s="1177"/>
      <c r="H49" s="1178"/>
      <c r="I49" s="86">
        <v>8447</v>
      </c>
      <c r="J49" s="87">
        <v>7893</v>
      </c>
      <c r="K49" s="87">
        <v>6601</v>
      </c>
      <c r="L49" s="87">
        <v>6208</v>
      </c>
      <c r="M49" s="88">
        <v>5804</v>
      </c>
    </row>
    <row r="50" spans="2:13" ht="27.75" customHeight="1">
      <c r="B50" s="1171"/>
      <c r="C50" s="1172"/>
      <c r="D50" s="85"/>
      <c r="E50" s="1177" t="s">
        <v>35</v>
      </c>
      <c r="F50" s="1177"/>
      <c r="G50" s="1177"/>
      <c r="H50" s="1178"/>
      <c r="I50" s="86">
        <v>3930</v>
      </c>
      <c r="J50" s="87">
        <v>3472</v>
      </c>
      <c r="K50" s="87">
        <v>3774</v>
      </c>
      <c r="L50" s="87">
        <v>4707</v>
      </c>
      <c r="M50" s="88">
        <v>4811</v>
      </c>
    </row>
    <row r="51" spans="2:13" ht="27.75" customHeight="1">
      <c r="B51" s="1173"/>
      <c r="C51" s="1174"/>
      <c r="D51" s="85"/>
      <c r="E51" s="1177" t="s">
        <v>36</v>
      </c>
      <c r="F51" s="1177"/>
      <c r="G51" s="1177"/>
      <c r="H51" s="1178"/>
      <c r="I51" s="86">
        <v>23598</v>
      </c>
      <c r="J51" s="87">
        <v>23559</v>
      </c>
      <c r="K51" s="87">
        <v>23653</v>
      </c>
      <c r="L51" s="87">
        <v>23265</v>
      </c>
      <c r="M51" s="88">
        <v>22360</v>
      </c>
    </row>
    <row r="52" spans="2:13" ht="27.75" customHeight="1" thickBot="1">
      <c r="B52" s="1181" t="s">
        <v>37</v>
      </c>
      <c r="C52" s="1182"/>
      <c r="D52" s="90"/>
      <c r="E52" s="1183" t="s">
        <v>38</v>
      </c>
      <c r="F52" s="1183"/>
      <c r="G52" s="1183"/>
      <c r="H52" s="1184"/>
      <c r="I52" s="91">
        <v>-5651</v>
      </c>
      <c r="J52" s="92">
        <v>-6211</v>
      </c>
      <c r="K52" s="92">
        <v>-3865</v>
      </c>
      <c r="L52" s="92">
        <v>-3386</v>
      </c>
      <c r="M52" s="93">
        <v>-429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50369</v>
      </c>
      <c r="E3" s="116"/>
      <c r="F3" s="117">
        <v>35965</v>
      </c>
      <c r="G3" s="118"/>
      <c r="H3" s="119"/>
    </row>
    <row r="4" spans="1:8">
      <c r="A4" s="120"/>
      <c r="B4" s="121"/>
      <c r="C4" s="122"/>
      <c r="D4" s="123">
        <v>20567</v>
      </c>
      <c r="E4" s="124"/>
      <c r="F4" s="125">
        <v>20136</v>
      </c>
      <c r="G4" s="126"/>
      <c r="H4" s="127"/>
    </row>
    <row r="5" spans="1:8">
      <c r="A5" s="108" t="s">
        <v>506</v>
      </c>
      <c r="B5" s="113"/>
      <c r="C5" s="114"/>
      <c r="D5" s="115">
        <v>54598</v>
      </c>
      <c r="E5" s="116"/>
      <c r="F5" s="117">
        <v>33903</v>
      </c>
      <c r="G5" s="118"/>
      <c r="H5" s="119"/>
    </row>
    <row r="6" spans="1:8">
      <c r="A6" s="120"/>
      <c r="B6" s="121"/>
      <c r="C6" s="122"/>
      <c r="D6" s="123">
        <v>20719</v>
      </c>
      <c r="E6" s="124"/>
      <c r="F6" s="125">
        <v>18526</v>
      </c>
      <c r="G6" s="126"/>
      <c r="H6" s="127"/>
    </row>
    <row r="7" spans="1:8">
      <c r="A7" s="108" t="s">
        <v>507</v>
      </c>
      <c r="B7" s="113"/>
      <c r="C7" s="114"/>
      <c r="D7" s="115">
        <v>48246</v>
      </c>
      <c r="E7" s="116"/>
      <c r="F7" s="117">
        <v>40849</v>
      </c>
      <c r="G7" s="118"/>
      <c r="H7" s="119"/>
    </row>
    <row r="8" spans="1:8">
      <c r="A8" s="120"/>
      <c r="B8" s="121"/>
      <c r="C8" s="122"/>
      <c r="D8" s="123">
        <v>18916</v>
      </c>
      <c r="E8" s="124"/>
      <c r="F8" s="125">
        <v>22537</v>
      </c>
      <c r="G8" s="126"/>
      <c r="H8" s="127"/>
    </row>
    <row r="9" spans="1:8">
      <c r="A9" s="108" t="s">
        <v>508</v>
      </c>
      <c r="B9" s="113"/>
      <c r="C9" s="114"/>
      <c r="D9" s="115">
        <v>44168</v>
      </c>
      <c r="E9" s="116"/>
      <c r="F9" s="117">
        <v>40632</v>
      </c>
      <c r="G9" s="118"/>
      <c r="H9" s="119"/>
    </row>
    <row r="10" spans="1:8">
      <c r="A10" s="120"/>
      <c r="B10" s="121"/>
      <c r="C10" s="122"/>
      <c r="D10" s="123">
        <v>26538</v>
      </c>
      <c r="E10" s="124"/>
      <c r="F10" s="125">
        <v>21402</v>
      </c>
      <c r="G10" s="126"/>
      <c r="H10" s="127"/>
    </row>
    <row r="11" spans="1:8">
      <c r="A11" s="108" t="s">
        <v>509</v>
      </c>
      <c r="B11" s="113"/>
      <c r="C11" s="114"/>
      <c r="D11" s="115">
        <v>68392</v>
      </c>
      <c r="E11" s="116"/>
      <c r="F11" s="117">
        <v>45375</v>
      </c>
      <c r="G11" s="118"/>
      <c r="H11" s="119"/>
    </row>
    <row r="12" spans="1:8">
      <c r="A12" s="120"/>
      <c r="B12" s="121"/>
      <c r="C12" s="128"/>
      <c r="D12" s="123">
        <v>28868</v>
      </c>
      <c r="E12" s="124"/>
      <c r="F12" s="125">
        <v>26025</v>
      </c>
      <c r="G12" s="126"/>
      <c r="H12" s="127"/>
    </row>
    <row r="13" spans="1:8">
      <c r="A13" s="108"/>
      <c r="B13" s="113"/>
      <c r="C13" s="129"/>
      <c r="D13" s="130">
        <v>53155</v>
      </c>
      <c r="E13" s="131"/>
      <c r="F13" s="132">
        <v>39345</v>
      </c>
      <c r="G13" s="133"/>
      <c r="H13" s="119"/>
    </row>
    <row r="14" spans="1:8">
      <c r="A14" s="120"/>
      <c r="B14" s="121"/>
      <c r="C14" s="122"/>
      <c r="D14" s="123">
        <v>23122</v>
      </c>
      <c r="E14" s="124"/>
      <c r="F14" s="125">
        <v>21725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2.84</v>
      </c>
      <c r="C19" s="134">
        <f>ROUND(VALUE(SUBSTITUTE(実質収支比率等に係る経年分析!G$48,"▲","-")),2)</f>
        <v>1.42</v>
      </c>
      <c r="D19" s="134">
        <f>ROUND(VALUE(SUBSTITUTE(実質収支比率等に係る経年分析!H$48,"▲","-")),2)</f>
        <v>4.1399999999999997</v>
      </c>
      <c r="E19" s="134">
        <f>ROUND(VALUE(SUBSTITUTE(実質収支比率等に係る経年分析!I$48,"▲","-")),2)</f>
        <v>1.63</v>
      </c>
      <c r="F19" s="134">
        <f>ROUND(VALUE(SUBSTITUTE(実質収支比率等に係る経年分析!J$48,"▲","-")),2)</f>
        <v>2.33</v>
      </c>
    </row>
    <row r="20" spans="1:11">
      <c r="A20" s="134" t="s">
        <v>43</v>
      </c>
      <c r="B20" s="134">
        <f>ROUND(VALUE(SUBSTITUTE(実質収支比率等に係る経年分析!F$47,"▲","-")),2)</f>
        <v>11.38</v>
      </c>
      <c r="C20" s="134">
        <f>ROUND(VALUE(SUBSTITUTE(実質収支比率等に係る経年分析!G$47,"▲","-")),2)</f>
        <v>11.25</v>
      </c>
      <c r="D20" s="134">
        <f>ROUND(VALUE(SUBSTITUTE(実質収支比率等に係る経年分析!H$47,"▲","-")),2)</f>
        <v>10.7</v>
      </c>
      <c r="E20" s="134">
        <f>ROUND(VALUE(SUBSTITUTE(実質収支比率等に係る経年分析!I$47,"▲","-")),2)</f>
        <v>10.76</v>
      </c>
      <c r="F20" s="134">
        <f>ROUND(VALUE(SUBSTITUTE(実質収支比率等に係る経年分析!J$47,"▲","-")),2)</f>
        <v>11.25</v>
      </c>
    </row>
    <row r="21" spans="1:11">
      <c r="A21" s="134" t="s">
        <v>44</v>
      </c>
      <c r="B21" s="134">
        <f>IF(ISNUMBER(VALUE(SUBSTITUTE(実質収支比率等に係る経年分析!F$49,"▲","-"))),ROUND(VALUE(SUBSTITUTE(実質収支比率等に係る経年分析!F$49,"▲","-")),2),NA())</f>
        <v>-1.88</v>
      </c>
      <c r="C21" s="134">
        <f>IF(ISNUMBER(VALUE(SUBSTITUTE(実質収支比率等に係る経年分析!G$49,"▲","-"))),ROUND(VALUE(SUBSTITUTE(実質収支比率等に係る経年分析!G$49,"▲","-")),2),NA())</f>
        <v>-1.61</v>
      </c>
      <c r="D21" s="134">
        <f>IF(ISNUMBER(VALUE(SUBSTITUTE(実質収支比率等に係る経年分析!H$49,"▲","-"))),ROUND(VALUE(SUBSTITUTE(実質収支比率等に係る経年分析!H$49,"▲","-")),2),NA())</f>
        <v>2.41</v>
      </c>
      <c r="E21" s="134">
        <f>IF(ISNUMBER(VALUE(SUBSTITUTE(実質収支比率等に係る経年分析!I$49,"▲","-"))),ROUND(VALUE(SUBSTITUTE(実質収支比率等に係る経年分析!I$49,"▲","-")),2),NA())</f>
        <v>-2.1</v>
      </c>
      <c r="F21" s="134">
        <f>IF(ISNUMBER(VALUE(SUBSTITUTE(実質収支比率等に係る経年分析!J$49,"▲","-"))),ROUND(VALUE(SUBSTITUTE(実質収支比率等に係る経年分析!J$49,"▲","-")),2),NA())</f>
        <v>1.05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0.76</v>
      </c>
    </row>
    <row r="35" spans="1:16">
      <c r="A35" s="135" t="str">
        <f>IF(連結実質赤字比率に係る赤字・黒字の構成分析!C$35="",NA(),連結実質赤字比率に係る赤字・黒字の構成分析!C$35)</f>
        <v>介護保険事業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0.56999999999999995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1.1000000000000001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4.1399999999999997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2.3199999999999998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2513</v>
      </c>
      <c r="E42" s="136"/>
      <c r="F42" s="136"/>
      <c r="G42" s="136">
        <f>'実質公債費比率（分子）の構造'!L$52</f>
        <v>2432</v>
      </c>
      <c r="H42" s="136"/>
      <c r="I42" s="136"/>
      <c r="J42" s="136">
        <f>'実質公債費比率（分子）の構造'!M$52</f>
        <v>2487</v>
      </c>
      <c r="K42" s="136"/>
      <c r="L42" s="136"/>
      <c r="M42" s="136">
        <f>'実質公債費比率（分子）の構造'!N$52</f>
        <v>2641</v>
      </c>
      <c r="N42" s="136"/>
      <c r="O42" s="136"/>
      <c r="P42" s="136">
        <f>'実質公債費比率（分子）の構造'!O$52</f>
        <v>2658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38</v>
      </c>
      <c r="L44" s="136"/>
      <c r="M44" s="136"/>
      <c r="N44" s="136">
        <f>'実質公債費比率（分子）の構造'!O$50</f>
        <v>76</v>
      </c>
      <c r="O44" s="136"/>
      <c r="P44" s="136"/>
    </row>
    <row r="45" spans="1:16">
      <c r="A45" s="136" t="s">
        <v>54</v>
      </c>
      <c r="B45" s="136">
        <f>'実質公債費比率（分子）の構造'!K$49</f>
        <v>89</v>
      </c>
      <c r="C45" s="136"/>
      <c r="D45" s="136"/>
      <c r="E45" s="136">
        <f>'実質公債費比率（分子）の構造'!L$49</f>
        <v>85</v>
      </c>
      <c r="F45" s="136"/>
      <c r="G45" s="136"/>
      <c r="H45" s="136">
        <f>'実質公債費比率（分子）の構造'!M$49</f>
        <v>85</v>
      </c>
      <c r="I45" s="136"/>
      <c r="J45" s="136"/>
      <c r="K45" s="136">
        <f>'実質公債費比率（分子）の構造'!N$49</f>
        <v>46</v>
      </c>
      <c r="L45" s="136"/>
      <c r="M45" s="136"/>
      <c r="N45" s="136">
        <f>'実質公債費比率（分子）の構造'!O$49</f>
        <v>43</v>
      </c>
      <c r="O45" s="136"/>
      <c r="P45" s="136"/>
    </row>
    <row r="46" spans="1:16">
      <c r="A46" s="136" t="s">
        <v>55</v>
      </c>
      <c r="B46" s="136">
        <f>'実質公債費比率（分子）の構造'!K$48</f>
        <v>123</v>
      </c>
      <c r="C46" s="136"/>
      <c r="D46" s="136"/>
      <c r="E46" s="136">
        <f>'実質公債費比率（分子）の構造'!L$48</f>
        <v>39</v>
      </c>
      <c r="F46" s="136"/>
      <c r="G46" s="136"/>
      <c r="H46" s="136">
        <f>'実質公債費比率（分子）の構造'!M$48</f>
        <v>94</v>
      </c>
      <c r="I46" s="136"/>
      <c r="J46" s="136"/>
      <c r="K46" s="136">
        <f>'実質公債費比率（分子）の構造'!N$48</f>
        <v>121</v>
      </c>
      <c r="L46" s="136"/>
      <c r="M46" s="136"/>
      <c r="N46" s="136">
        <f>'実質公債費比率（分子）の構造'!O$48</f>
        <v>55</v>
      </c>
      <c r="O46" s="136"/>
      <c r="P46" s="136"/>
    </row>
    <row r="47" spans="1:16">
      <c r="A47" s="136" t="s">
        <v>56</v>
      </c>
      <c r="B47" s="136">
        <f>'実質公債費比率（分子）の構造'!K$47</f>
        <v>43</v>
      </c>
      <c r="C47" s="136"/>
      <c r="D47" s="136"/>
      <c r="E47" s="136">
        <f>'実質公債費比率（分子）の構造'!L$47</f>
        <v>53</v>
      </c>
      <c r="F47" s="136"/>
      <c r="G47" s="136"/>
      <c r="H47" s="136">
        <f>'実質公債費比率（分子）の構造'!M$47</f>
        <v>67</v>
      </c>
      <c r="I47" s="136"/>
      <c r="J47" s="136"/>
      <c r="K47" s="136">
        <f>'実質公債費比率（分子）の構造'!N$47</f>
        <v>79</v>
      </c>
      <c r="L47" s="136"/>
      <c r="M47" s="136"/>
      <c r="N47" s="136">
        <f>'実質公債費比率（分子）の構造'!O$47</f>
        <v>91</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2419</v>
      </c>
      <c r="C49" s="136"/>
      <c r="D49" s="136"/>
      <c r="E49" s="136">
        <f>'実質公債費比率（分子）の構造'!L$45</f>
        <v>2371</v>
      </c>
      <c r="F49" s="136"/>
      <c r="G49" s="136"/>
      <c r="H49" s="136">
        <f>'実質公債費比率（分子）の構造'!M$45</f>
        <v>2377</v>
      </c>
      <c r="I49" s="136"/>
      <c r="J49" s="136"/>
      <c r="K49" s="136">
        <f>'実質公債費比率（分子）の構造'!N$45</f>
        <v>2565</v>
      </c>
      <c r="L49" s="136"/>
      <c r="M49" s="136"/>
      <c r="N49" s="136">
        <f>'実質公債費比率（分子）の構造'!O$45</f>
        <v>2555</v>
      </c>
      <c r="O49" s="136"/>
      <c r="P49" s="136"/>
    </row>
    <row r="50" spans="1:16">
      <c r="A50" s="136" t="s">
        <v>59</v>
      </c>
      <c r="B50" s="136" t="e">
        <f>NA()</f>
        <v>#N/A</v>
      </c>
      <c r="C50" s="136">
        <f>IF(ISNUMBER('実質公債費比率（分子）の構造'!K$53),'実質公債費比率（分子）の構造'!K$53,NA())</f>
        <v>161</v>
      </c>
      <c r="D50" s="136" t="e">
        <f>NA()</f>
        <v>#N/A</v>
      </c>
      <c r="E50" s="136" t="e">
        <f>NA()</f>
        <v>#N/A</v>
      </c>
      <c r="F50" s="136">
        <f>IF(ISNUMBER('実質公債費比率（分子）の構造'!L$53),'実質公債費比率（分子）の構造'!L$53,NA())</f>
        <v>116</v>
      </c>
      <c r="G50" s="136" t="e">
        <f>NA()</f>
        <v>#N/A</v>
      </c>
      <c r="H50" s="136" t="e">
        <f>NA()</f>
        <v>#N/A</v>
      </c>
      <c r="I50" s="136">
        <f>IF(ISNUMBER('実質公債費比率（分子）の構造'!M$53),'実質公債費比率（分子）の構造'!M$53,NA())</f>
        <v>136</v>
      </c>
      <c r="J50" s="136" t="e">
        <f>NA()</f>
        <v>#N/A</v>
      </c>
      <c r="K50" s="136" t="e">
        <f>NA()</f>
        <v>#N/A</v>
      </c>
      <c r="L50" s="136">
        <f>IF(ISNUMBER('実質公債費比率（分子）の構造'!N$53),'実質公債費比率（分子）の構造'!N$53,NA())</f>
        <v>208</v>
      </c>
      <c r="M50" s="136" t="e">
        <f>NA()</f>
        <v>#N/A</v>
      </c>
      <c r="N50" s="136" t="e">
        <f>NA()</f>
        <v>#N/A</v>
      </c>
      <c r="O50" s="136">
        <f>IF(ISNUMBER('実質公債費比率（分子）の構造'!O$53),'実質公債費比率（分子）の構造'!O$53,NA())</f>
        <v>162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23598</v>
      </c>
      <c r="E56" s="135"/>
      <c r="F56" s="135"/>
      <c r="G56" s="135">
        <f>'将来負担比率（分子）の構造'!J$51</f>
        <v>23559</v>
      </c>
      <c r="H56" s="135"/>
      <c r="I56" s="135"/>
      <c r="J56" s="135">
        <f>'将来負担比率（分子）の構造'!K$51</f>
        <v>23653</v>
      </c>
      <c r="K56" s="135"/>
      <c r="L56" s="135"/>
      <c r="M56" s="135">
        <f>'将来負担比率（分子）の構造'!L$51</f>
        <v>23265</v>
      </c>
      <c r="N56" s="135"/>
      <c r="O56" s="135"/>
      <c r="P56" s="135">
        <f>'将来負担比率（分子）の構造'!M$51</f>
        <v>22360</v>
      </c>
    </row>
    <row r="57" spans="1:16">
      <c r="A57" s="135" t="s">
        <v>35</v>
      </c>
      <c r="B57" s="135"/>
      <c r="C57" s="135"/>
      <c r="D57" s="135">
        <f>'将来負担比率（分子）の構造'!I$50</f>
        <v>3930</v>
      </c>
      <c r="E57" s="135"/>
      <c r="F57" s="135"/>
      <c r="G57" s="135">
        <f>'将来負担比率（分子）の構造'!J$50</f>
        <v>3472</v>
      </c>
      <c r="H57" s="135"/>
      <c r="I57" s="135"/>
      <c r="J57" s="135">
        <f>'将来負担比率（分子）の構造'!K$50</f>
        <v>3774</v>
      </c>
      <c r="K57" s="135"/>
      <c r="L57" s="135"/>
      <c r="M57" s="135">
        <f>'将来負担比率（分子）の構造'!L$50</f>
        <v>4707</v>
      </c>
      <c r="N57" s="135"/>
      <c r="O57" s="135"/>
      <c r="P57" s="135">
        <f>'将来負担比率（分子）の構造'!M$50</f>
        <v>4811</v>
      </c>
    </row>
    <row r="58" spans="1:16">
      <c r="A58" s="135" t="s">
        <v>34</v>
      </c>
      <c r="B58" s="135"/>
      <c r="C58" s="135"/>
      <c r="D58" s="135">
        <f>'将来負担比率（分子）の構造'!I$49</f>
        <v>8447</v>
      </c>
      <c r="E58" s="135"/>
      <c r="F58" s="135"/>
      <c r="G58" s="135">
        <f>'将来負担比率（分子）の構造'!J$49</f>
        <v>7893</v>
      </c>
      <c r="H58" s="135"/>
      <c r="I58" s="135"/>
      <c r="J58" s="135">
        <f>'将来負担比率（分子）の構造'!K$49</f>
        <v>6601</v>
      </c>
      <c r="K58" s="135"/>
      <c r="L58" s="135"/>
      <c r="M58" s="135">
        <f>'将来負担比率（分子）の構造'!L$49</f>
        <v>6208</v>
      </c>
      <c r="N58" s="135"/>
      <c r="O58" s="135"/>
      <c r="P58" s="135">
        <f>'将来負担比率（分子）の構造'!M$49</f>
        <v>5804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5789</v>
      </c>
      <c r="C62" s="135"/>
      <c r="D62" s="135"/>
      <c r="E62" s="135">
        <f>'将来負担比率（分子）の構造'!J$45</f>
        <v>5224</v>
      </c>
      <c r="F62" s="135"/>
      <c r="G62" s="135"/>
      <c r="H62" s="135">
        <f>'将来負担比率（分子）の構造'!K$45</f>
        <v>4736</v>
      </c>
      <c r="I62" s="135"/>
      <c r="J62" s="135"/>
      <c r="K62" s="135">
        <f>'将来負担比率（分子）の構造'!L$45</f>
        <v>4265</v>
      </c>
      <c r="L62" s="135"/>
      <c r="M62" s="135"/>
      <c r="N62" s="135">
        <f>'将来負担比率（分子）の構造'!M$45</f>
        <v>3810</v>
      </c>
      <c r="O62" s="135"/>
      <c r="P62" s="135"/>
    </row>
    <row r="63" spans="1:16">
      <c r="A63" s="135" t="s">
        <v>28</v>
      </c>
      <c r="B63" s="135">
        <f>'将来負担比率（分子）の構造'!I$44</f>
        <v>316</v>
      </c>
      <c r="C63" s="135"/>
      <c r="D63" s="135"/>
      <c r="E63" s="135">
        <f>'将来負担比率（分子）の構造'!J$44</f>
        <v>227</v>
      </c>
      <c r="F63" s="135"/>
      <c r="G63" s="135"/>
      <c r="H63" s="135">
        <f>'将来負担比率（分子）の構造'!K$44</f>
        <v>160</v>
      </c>
      <c r="I63" s="135"/>
      <c r="J63" s="135"/>
      <c r="K63" s="135">
        <f>'将来負担比率（分子）の構造'!L$44</f>
        <v>171</v>
      </c>
      <c r="L63" s="135"/>
      <c r="M63" s="135"/>
      <c r="N63" s="135">
        <f>'将来負担比率（分子）の構造'!M$44</f>
        <v>142</v>
      </c>
      <c r="O63" s="135"/>
      <c r="P63" s="135"/>
    </row>
    <row r="64" spans="1:16">
      <c r="A64" s="135" t="s">
        <v>27</v>
      </c>
      <c r="B64" s="135">
        <f>'将来負担比率（分子）の構造'!I$43</f>
        <v>2620</v>
      </c>
      <c r="C64" s="135"/>
      <c r="D64" s="135"/>
      <c r="E64" s="135">
        <f>'将来負担比率（分子）の構造'!J$43</f>
        <v>1712</v>
      </c>
      <c r="F64" s="135"/>
      <c r="G64" s="135"/>
      <c r="H64" s="135">
        <f>'将来負担比率（分子）の構造'!K$43</f>
        <v>1206</v>
      </c>
      <c r="I64" s="135"/>
      <c r="J64" s="135"/>
      <c r="K64" s="135">
        <f>'将来負担比率（分子）の構造'!L$43</f>
        <v>1158</v>
      </c>
      <c r="L64" s="135"/>
      <c r="M64" s="135"/>
      <c r="N64" s="135">
        <f>'将来負担比率（分子）の構造'!M$43</f>
        <v>1213</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1525</v>
      </c>
      <c r="I65" s="135"/>
      <c r="J65" s="135"/>
      <c r="K65" s="135">
        <f>'将来負担比率（分子）の構造'!L$42</f>
        <v>1487</v>
      </c>
      <c r="L65" s="135"/>
      <c r="M65" s="135"/>
      <c r="N65" s="135">
        <f>'将来負担比率（分子）の構造'!M$42</f>
        <v>1411</v>
      </c>
      <c r="O65" s="135"/>
      <c r="P65" s="135"/>
    </row>
    <row r="66" spans="1:16">
      <c r="A66" s="135" t="s">
        <v>25</v>
      </c>
      <c r="B66" s="135">
        <f>'将来負担比率（分子）の構造'!I$41</f>
        <v>21599</v>
      </c>
      <c r="C66" s="135"/>
      <c r="D66" s="135"/>
      <c r="E66" s="135">
        <f>'将来負担比率（分子）の構造'!J$41</f>
        <v>21552</v>
      </c>
      <c r="F66" s="135"/>
      <c r="G66" s="135"/>
      <c r="H66" s="135">
        <f>'将来負担比率（分子）の構造'!K$41</f>
        <v>22536</v>
      </c>
      <c r="I66" s="135"/>
      <c r="J66" s="135"/>
      <c r="K66" s="135">
        <f>'将来負担比率（分子）の構造'!L$41</f>
        <v>23714</v>
      </c>
      <c r="L66" s="135"/>
      <c r="M66" s="135"/>
      <c r="N66" s="135">
        <f>'将来負担比率（分子）の構造'!M$41</f>
        <v>25970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21412902</v>
      </c>
      <c r="S5" s="583"/>
      <c r="T5" s="583"/>
      <c r="U5" s="583"/>
      <c r="V5" s="583"/>
      <c r="W5" s="583"/>
      <c r="X5" s="583"/>
      <c r="Y5" s="584"/>
      <c r="Z5" s="585">
        <v>49.3</v>
      </c>
      <c r="AA5" s="585"/>
      <c r="AB5" s="585"/>
      <c r="AC5" s="585"/>
      <c r="AD5" s="586">
        <v>20157409</v>
      </c>
      <c r="AE5" s="586"/>
      <c r="AF5" s="586"/>
      <c r="AG5" s="586"/>
      <c r="AH5" s="586"/>
      <c r="AI5" s="586"/>
      <c r="AJ5" s="586"/>
      <c r="AK5" s="586"/>
      <c r="AL5" s="587">
        <v>89.1</v>
      </c>
      <c r="AM5" s="588"/>
      <c r="AN5" s="588"/>
      <c r="AO5" s="589"/>
      <c r="AP5" s="579" t="s">
        <v>209</v>
      </c>
      <c r="AQ5" s="580"/>
      <c r="AR5" s="580"/>
      <c r="AS5" s="580"/>
      <c r="AT5" s="580"/>
      <c r="AU5" s="580"/>
      <c r="AV5" s="580"/>
      <c r="AW5" s="580"/>
      <c r="AX5" s="580"/>
      <c r="AY5" s="580"/>
      <c r="AZ5" s="580"/>
      <c r="BA5" s="580"/>
      <c r="BB5" s="580"/>
      <c r="BC5" s="580"/>
      <c r="BD5" s="580"/>
      <c r="BE5" s="580"/>
      <c r="BF5" s="581"/>
      <c r="BG5" s="593">
        <v>20157953</v>
      </c>
      <c r="BH5" s="594"/>
      <c r="BI5" s="594"/>
      <c r="BJ5" s="594"/>
      <c r="BK5" s="594"/>
      <c r="BL5" s="594"/>
      <c r="BM5" s="594"/>
      <c r="BN5" s="595"/>
      <c r="BO5" s="596">
        <v>94.1</v>
      </c>
      <c r="BP5" s="596"/>
      <c r="BQ5" s="596"/>
      <c r="BR5" s="596"/>
      <c r="BS5" s="597">
        <v>150833</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246140</v>
      </c>
      <c r="S6" s="594"/>
      <c r="T6" s="594"/>
      <c r="U6" s="594"/>
      <c r="V6" s="594"/>
      <c r="W6" s="594"/>
      <c r="X6" s="594"/>
      <c r="Y6" s="595"/>
      <c r="Z6" s="596">
        <v>0.6</v>
      </c>
      <c r="AA6" s="596"/>
      <c r="AB6" s="596"/>
      <c r="AC6" s="596"/>
      <c r="AD6" s="597">
        <v>246140</v>
      </c>
      <c r="AE6" s="597"/>
      <c r="AF6" s="597"/>
      <c r="AG6" s="597"/>
      <c r="AH6" s="597"/>
      <c r="AI6" s="597"/>
      <c r="AJ6" s="597"/>
      <c r="AK6" s="597"/>
      <c r="AL6" s="598">
        <v>1.1000000000000001</v>
      </c>
      <c r="AM6" s="599"/>
      <c r="AN6" s="599"/>
      <c r="AO6" s="600"/>
      <c r="AP6" s="590" t="s">
        <v>214</v>
      </c>
      <c r="AQ6" s="591"/>
      <c r="AR6" s="591"/>
      <c r="AS6" s="591"/>
      <c r="AT6" s="591"/>
      <c r="AU6" s="591"/>
      <c r="AV6" s="591"/>
      <c r="AW6" s="591"/>
      <c r="AX6" s="591"/>
      <c r="AY6" s="591"/>
      <c r="AZ6" s="591"/>
      <c r="BA6" s="591"/>
      <c r="BB6" s="591"/>
      <c r="BC6" s="591"/>
      <c r="BD6" s="591"/>
      <c r="BE6" s="591"/>
      <c r="BF6" s="592"/>
      <c r="BG6" s="593">
        <v>20157953</v>
      </c>
      <c r="BH6" s="594"/>
      <c r="BI6" s="594"/>
      <c r="BJ6" s="594"/>
      <c r="BK6" s="594"/>
      <c r="BL6" s="594"/>
      <c r="BM6" s="594"/>
      <c r="BN6" s="595"/>
      <c r="BO6" s="596">
        <v>94.1</v>
      </c>
      <c r="BP6" s="596"/>
      <c r="BQ6" s="596"/>
      <c r="BR6" s="596"/>
      <c r="BS6" s="597">
        <v>150833</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306449</v>
      </c>
      <c r="CS6" s="594"/>
      <c r="CT6" s="594"/>
      <c r="CU6" s="594"/>
      <c r="CV6" s="594"/>
      <c r="CW6" s="594"/>
      <c r="CX6" s="594"/>
      <c r="CY6" s="595"/>
      <c r="CZ6" s="596">
        <v>0.7</v>
      </c>
      <c r="DA6" s="596"/>
      <c r="DB6" s="596"/>
      <c r="DC6" s="596"/>
      <c r="DD6" s="602" t="s">
        <v>216</v>
      </c>
      <c r="DE6" s="594"/>
      <c r="DF6" s="594"/>
      <c r="DG6" s="594"/>
      <c r="DH6" s="594"/>
      <c r="DI6" s="594"/>
      <c r="DJ6" s="594"/>
      <c r="DK6" s="594"/>
      <c r="DL6" s="594"/>
      <c r="DM6" s="594"/>
      <c r="DN6" s="594"/>
      <c r="DO6" s="594"/>
      <c r="DP6" s="595"/>
      <c r="DQ6" s="602">
        <v>306425</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37497</v>
      </c>
      <c r="S7" s="594"/>
      <c r="T7" s="594"/>
      <c r="U7" s="594"/>
      <c r="V7" s="594"/>
      <c r="W7" s="594"/>
      <c r="X7" s="594"/>
      <c r="Y7" s="595"/>
      <c r="Z7" s="596">
        <v>0.1</v>
      </c>
      <c r="AA7" s="596"/>
      <c r="AB7" s="596"/>
      <c r="AC7" s="596"/>
      <c r="AD7" s="597">
        <v>37497</v>
      </c>
      <c r="AE7" s="597"/>
      <c r="AF7" s="597"/>
      <c r="AG7" s="597"/>
      <c r="AH7" s="597"/>
      <c r="AI7" s="597"/>
      <c r="AJ7" s="597"/>
      <c r="AK7" s="597"/>
      <c r="AL7" s="598">
        <v>0.2</v>
      </c>
      <c r="AM7" s="599"/>
      <c r="AN7" s="599"/>
      <c r="AO7" s="600"/>
      <c r="AP7" s="590" t="s">
        <v>218</v>
      </c>
      <c r="AQ7" s="591"/>
      <c r="AR7" s="591"/>
      <c r="AS7" s="591"/>
      <c r="AT7" s="591"/>
      <c r="AU7" s="591"/>
      <c r="AV7" s="591"/>
      <c r="AW7" s="591"/>
      <c r="AX7" s="591"/>
      <c r="AY7" s="591"/>
      <c r="AZ7" s="591"/>
      <c r="BA7" s="591"/>
      <c r="BB7" s="591"/>
      <c r="BC7" s="591"/>
      <c r="BD7" s="591"/>
      <c r="BE7" s="591"/>
      <c r="BF7" s="592"/>
      <c r="BG7" s="593">
        <v>9878604</v>
      </c>
      <c r="BH7" s="594"/>
      <c r="BI7" s="594"/>
      <c r="BJ7" s="594"/>
      <c r="BK7" s="594"/>
      <c r="BL7" s="594"/>
      <c r="BM7" s="594"/>
      <c r="BN7" s="595"/>
      <c r="BO7" s="596">
        <v>46.1</v>
      </c>
      <c r="BP7" s="596"/>
      <c r="BQ7" s="596"/>
      <c r="BR7" s="596"/>
      <c r="BS7" s="597">
        <v>150833</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7073181</v>
      </c>
      <c r="CS7" s="594"/>
      <c r="CT7" s="594"/>
      <c r="CU7" s="594"/>
      <c r="CV7" s="594"/>
      <c r="CW7" s="594"/>
      <c r="CX7" s="594"/>
      <c r="CY7" s="595"/>
      <c r="CZ7" s="596">
        <v>16.899999999999999</v>
      </c>
      <c r="DA7" s="596"/>
      <c r="DB7" s="596"/>
      <c r="DC7" s="596"/>
      <c r="DD7" s="602">
        <v>1860677</v>
      </c>
      <c r="DE7" s="594"/>
      <c r="DF7" s="594"/>
      <c r="DG7" s="594"/>
      <c r="DH7" s="594"/>
      <c r="DI7" s="594"/>
      <c r="DJ7" s="594"/>
      <c r="DK7" s="594"/>
      <c r="DL7" s="594"/>
      <c r="DM7" s="594"/>
      <c r="DN7" s="594"/>
      <c r="DO7" s="594"/>
      <c r="DP7" s="595"/>
      <c r="DQ7" s="602">
        <v>4807466</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163300</v>
      </c>
      <c r="S8" s="594"/>
      <c r="T8" s="594"/>
      <c r="U8" s="594"/>
      <c r="V8" s="594"/>
      <c r="W8" s="594"/>
      <c r="X8" s="594"/>
      <c r="Y8" s="595"/>
      <c r="Z8" s="596">
        <v>0.4</v>
      </c>
      <c r="AA8" s="596"/>
      <c r="AB8" s="596"/>
      <c r="AC8" s="596"/>
      <c r="AD8" s="597">
        <v>163300</v>
      </c>
      <c r="AE8" s="597"/>
      <c r="AF8" s="597"/>
      <c r="AG8" s="597"/>
      <c r="AH8" s="597"/>
      <c r="AI8" s="597"/>
      <c r="AJ8" s="597"/>
      <c r="AK8" s="597"/>
      <c r="AL8" s="598">
        <v>0.7</v>
      </c>
      <c r="AM8" s="599"/>
      <c r="AN8" s="599"/>
      <c r="AO8" s="600"/>
      <c r="AP8" s="590" t="s">
        <v>221</v>
      </c>
      <c r="AQ8" s="591"/>
      <c r="AR8" s="591"/>
      <c r="AS8" s="591"/>
      <c r="AT8" s="591"/>
      <c r="AU8" s="591"/>
      <c r="AV8" s="591"/>
      <c r="AW8" s="591"/>
      <c r="AX8" s="591"/>
      <c r="AY8" s="591"/>
      <c r="AZ8" s="591"/>
      <c r="BA8" s="591"/>
      <c r="BB8" s="591"/>
      <c r="BC8" s="591"/>
      <c r="BD8" s="591"/>
      <c r="BE8" s="591"/>
      <c r="BF8" s="592"/>
      <c r="BG8" s="593">
        <v>219256</v>
      </c>
      <c r="BH8" s="594"/>
      <c r="BI8" s="594"/>
      <c r="BJ8" s="594"/>
      <c r="BK8" s="594"/>
      <c r="BL8" s="594"/>
      <c r="BM8" s="594"/>
      <c r="BN8" s="595"/>
      <c r="BO8" s="596">
        <v>1</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14958528</v>
      </c>
      <c r="CS8" s="594"/>
      <c r="CT8" s="594"/>
      <c r="CU8" s="594"/>
      <c r="CV8" s="594"/>
      <c r="CW8" s="594"/>
      <c r="CX8" s="594"/>
      <c r="CY8" s="595"/>
      <c r="CZ8" s="596">
        <v>35.799999999999997</v>
      </c>
      <c r="DA8" s="596"/>
      <c r="DB8" s="596"/>
      <c r="DC8" s="596"/>
      <c r="DD8" s="602">
        <v>598665</v>
      </c>
      <c r="DE8" s="594"/>
      <c r="DF8" s="594"/>
      <c r="DG8" s="594"/>
      <c r="DH8" s="594"/>
      <c r="DI8" s="594"/>
      <c r="DJ8" s="594"/>
      <c r="DK8" s="594"/>
      <c r="DL8" s="594"/>
      <c r="DM8" s="594"/>
      <c r="DN8" s="594"/>
      <c r="DO8" s="594"/>
      <c r="DP8" s="595"/>
      <c r="DQ8" s="602">
        <v>7417714</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102313</v>
      </c>
      <c r="S9" s="594"/>
      <c r="T9" s="594"/>
      <c r="U9" s="594"/>
      <c r="V9" s="594"/>
      <c r="W9" s="594"/>
      <c r="X9" s="594"/>
      <c r="Y9" s="595"/>
      <c r="Z9" s="596">
        <v>0.2</v>
      </c>
      <c r="AA9" s="596"/>
      <c r="AB9" s="596"/>
      <c r="AC9" s="596"/>
      <c r="AD9" s="597">
        <v>102313</v>
      </c>
      <c r="AE9" s="597"/>
      <c r="AF9" s="597"/>
      <c r="AG9" s="597"/>
      <c r="AH9" s="597"/>
      <c r="AI9" s="597"/>
      <c r="AJ9" s="597"/>
      <c r="AK9" s="597"/>
      <c r="AL9" s="598">
        <v>0.5</v>
      </c>
      <c r="AM9" s="599"/>
      <c r="AN9" s="599"/>
      <c r="AO9" s="600"/>
      <c r="AP9" s="590" t="s">
        <v>225</v>
      </c>
      <c r="AQ9" s="591"/>
      <c r="AR9" s="591"/>
      <c r="AS9" s="591"/>
      <c r="AT9" s="591"/>
      <c r="AU9" s="591"/>
      <c r="AV9" s="591"/>
      <c r="AW9" s="591"/>
      <c r="AX9" s="591"/>
      <c r="AY9" s="591"/>
      <c r="AZ9" s="591"/>
      <c r="BA9" s="591"/>
      <c r="BB9" s="591"/>
      <c r="BC9" s="591"/>
      <c r="BD9" s="591"/>
      <c r="BE9" s="591"/>
      <c r="BF9" s="592"/>
      <c r="BG9" s="593">
        <v>8087079</v>
      </c>
      <c r="BH9" s="594"/>
      <c r="BI9" s="594"/>
      <c r="BJ9" s="594"/>
      <c r="BK9" s="594"/>
      <c r="BL9" s="594"/>
      <c r="BM9" s="594"/>
      <c r="BN9" s="595"/>
      <c r="BO9" s="596">
        <v>37.799999999999997</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2730199</v>
      </c>
      <c r="CS9" s="594"/>
      <c r="CT9" s="594"/>
      <c r="CU9" s="594"/>
      <c r="CV9" s="594"/>
      <c r="CW9" s="594"/>
      <c r="CX9" s="594"/>
      <c r="CY9" s="595"/>
      <c r="CZ9" s="596">
        <v>6.5</v>
      </c>
      <c r="DA9" s="596"/>
      <c r="DB9" s="596"/>
      <c r="DC9" s="596"/>
      <c r="DD9" s="602">
        <v>18872</v>
      </c>
      <c r="DE9" s="594"/>
      <c r="DF9" s="594"/>
      <c r="DG9" s="594"/>
      <c r="DH9" s="594"/>
      <c r="DI9" s="594"/>
      <c r="DJ9" s="594"/>
      <c r="DK9" s="594"/>
      <c r="DL9" s="594"/>
      <c r="DM9" s="594"/>
      <c r="DN9" s="594"/>
      <c r="DO9" s="594"/>
      <c r="DP9" s="595"/>
      <c r="DQ9" s="602">
        <v>2637077</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1427888</v>
      </c>
      <c r="S10" s="594"/>
      <c r="T10" s="594"/>
      <c r="U10" s="594"/>
      <c r="V10" s="594"/>
      <c r="W10" s="594"/>
      <c r="X10" s="594"/>
      <c r="Y10" s="595"/>
      <c r="Z10" s="596">
        <v>3.3</v>
      </c>
      <c r="AA10" s="596"/>
      <c r="AB10" s="596"/>
      <c r="AC10" s="596"/>
      <c r="AD10" s="597">
        <v>1427888</v>
      </c>
      <c r="AE10" s="597"/>
      <c r="AF10" s="597"/>
      <c r="AG10" s="597"/>
      <c r="AH10" s="597"/>
      <c r="AI10" s="597"/>
      <c r="AJ10" s="597"/>
      <c r="AK10" s="597"/>
      <c r="AL10" s="598">
        <v>6.3</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397303</v>
      </c>
      <c r="BH10" s="594"/>
      <c r="BI10" s="594"/>
      <c r="BJ10" s="594"/>
      <c r="BK10" s="594"/>
      <c r="BL10" s="594"/>
      <c r="BM10" s="594"/>
      <c r="BN10" s="595"/>
      <c r="BO10" s="596">
        <v>1.9</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207791</v>
      </c>
      <c r="CS10" s="594"/>
      <c r="CT10" s="594"/>
      <c r="CU10" s="594"/>
      <c r="CV10" s="594"/>
      <c r="CW10" s="594"/>
      <c r="CX10" s="594"/>
      <c r="CY10" s="595"/>
      <c r="CZ10" s="596">
        <v>0.5</v>
      </c>
      <c r="DA10" s="596"/>
      <c r="DB10" s="596"/>
      <c r="DC10" s="596"/>
      <c r="DD10" s="602" t="s">
        <v>222</v>
      </c>
      <c r="DE10" s="594"/>
      <c r="DF10" s="594"/>
      <c r="DG10" s="594"/>
      <c r="DH10" s="594"/>
      <c r="DI10" s="594"/>
      <c r="DJ10" s="594"/>
      <c r="DK10" s="594"/>
      <c r="DL10" s="594"/>
      <c r="DM10" s="594"/>
      <c r="DN10" s="594"/>
      <c r="DO10" s="594"/>
      <c r="DP10" s="595"/>
      <c r="DQ10" s="602">
        <v>9791</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1174966</v>
      </c>
      <c r="BH11" s="594"/>
      <c r="BI11" s="594"/>
      <c r="BJ11" s="594"/>
      <c r="BK11" s="594"/>
      <c r="BL11" s="594"/>
      <c r="BM11" s="594"/>
      <c r="BN11" s="595"/>
      <c r="BO11" s="596">
        <v>5.5</v>
      </c>
      <c r="BP11" s="596"/>
      <c r="BQ11" s="596"/>
      <c r="BR11" s="596"/>
      <c r="BS11" s="602">
        <v>150833</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376556</v>
      </c>
      <c r="CS11" s="594"/>
      <c r="CT11" s="594"/>
      <c r="CU11" s="594"/>
      <c r="CV11" s="594"/>
      <c r="CW11" s="594"/>
      <c r="CX11" s="594"/>
      <c r="CY11" s="595"/>
      <c r="CZ11" s="596">
        <v>0.9</v>
      </c>
      <c r="DA11" s="596"/>
      <c r="DB11" s="596"/>
      <c r="DC11" s="596"/>
      <c r="DD11" s="602">
        <v>29498</v>
      </c>
      <c r="DE11" s="594"/>
      <c r="DF11" s="594"/>
      <c r="DG11" s="594"/>
      <c r="DH11" s="594"/>
      <c r="DI11" s="594"/>
      <c r="DJ11" s="594"/>
      <c r="DK11" s="594"/>
      <c r="DL11" s="594"/>
      <c r="DM11" s="594"/>
      <c r="DN11" s="594"/>
      <c r="DO11" s="594"/>
      <c r="DP11" s="595"/>
      <c r="DQ11" s="602">
        <v>292454</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9263507</v>
      </c>
      <c r="BH12" s="594"/>
      <c r="BI12" s="594"/>
      <c r="BJ12" s="594"/>
      <c r="BK12" s="594"/>
      <c r="BL12" s="594"/>
      <c r="BM12" s="594"/>
      <c r="BN12" s="595"/>
      <c r="BO12" s="596">
        <v>43.3</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280921</v>
      </c>
      <c r="CS12" s="594"/>
      <c r="CT12" s="594"/>
      <c r="CU12" s="594"/>
      <c r="CV12" s="594"/>
      <c r="CW12" s="594"/>
      <c r="CX12" s="594"/>
      <c r="CY12" s="595"/>
      <c r="CZ12" s="596">
        <v>0.7</v>
      </c>
      <c r="DA12" s="596"/>
      <c r="DB12" s="596"/>
      <c r="DC12" s="596"/>
      <c r="DD12" s="602" t="s">
        <v>222</v>
      </c>
      <c r="DE12" s="594"/>
      <c r="DF12" s="594"/>
      <c r="DG12" s="594"/>
      <c r="DH12" s="594"/>
      <c r="DI12" s="594"/>
      <c r="DJ12" s="594"/>
      <c r="DK12" s="594"/>
      <c r="DL12" s="594"/>
      <c r="DM12" s="594"/>
      <c r="DN12" s="594"/>
      <c r="DO12" s="594"/>
      <c r="DP12" s="595"/>
      <c r="DQ12" s="602">
        <v>208161</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69640</v>
      </c>
      <c r="S13" s="594"/>
      <c r="T13" s="594"/>
      <c r="U13" s="594"/>
      <c r="V13" s="594"/>
      <c r="W13" s="594"/>
      <c r="X13" s="594"/>
      <c r="Y13" s="595"/>
      <c r="Z13" s="596">
        <v>0.2</v>
      </c>
      <c r="AA13" s="596"/>
      <c r="AB13" s="596"/>
      <c r="AC13" s="596"/>
      <c r="AD13" s="597">
        <v>69640</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9237876</v>
      </c>
      <c r="BH13" s="594"/>
      <c r="BI13" s="594"/>
      <c r="BJ13" s="594"/>
      <c r="BK13" s="594"/>
      <c r="BL13" s="594"/>
      <c r="BM13" s="594"/>
      <c r="BN13" s="595"/>
      <c r="BO13" s="596">
        <v>43.1</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6541223</v>
      </c>
      <c r="CS13" s="594"/>
      <c r="CT13" s="594"/>
      <c r="CU13" s="594"/>
      <c r="CV13" s="594"/>
      <c r="CW13" s="594"/>
      <c r="CX13" s="594"/>
      <c r="CY13" s="595"/>
      <c r="CZ13" s="596">
        <v>15.6</v>
      </c>
      <c r="DA13" s="596"/>
      <c r="DB13" s="596"/>
      <c r="DC13" s="596"/>
      <c r="DD13" s="602">
        <v>4736097</v>
      </c>
      <c r="DE13" s="594"/>
      <c r="DF13" s="594"/>
      <c r="DG13" s="594"/>
      <c r="DH13" s="594"/>
      <c r="DI13" s="594"/>
      <c r="DJ13" s="594"/>
      <c r="DK13" s="594"/>
      <c r="DL13" s="594"/>
      <c r="DM13" s="594"/>
      <c r="DN13" s="594"/>
      <c r="DO13" s="594"/>
      <c r="DP13" s="595"/>
      <c r="DQ13" s="602">
        <v>2459945</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122135</v>
      </c>
      <c r="BH14" s="594"/>
      <c r="BI14" s="594"/>
      <c r="BJ14" s="594"/>
      <c r="BK14" s="594"/>
      <c r="BL14" s="594"/>
      <c r="BM14" s="594"/>
      <c r="BN14" s="595"/>
      <c r="BO14" s="596">
        <v>0.6</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2624990</v>
      </c>
      <c r="CS14" s="594"/>
      <c r="CT14" s="594"/>
      <c r="CU14" s="594"/>
      <c r="CV14" s="594"/>
      <c r="CW14" s="594"/>
      <c r="CX14" s="594"/>
      <c r="CY14" s="595"/>
      <c r="CZ14" s="596">
        <v>6.3</v>
      </c>
      <c r="DA14" s="596"/>
      <c r="DB14" s="596"/>
      <c r="DC14" s="596"/>
      <c r="DD14" s="602">
        <v>999032</v>
      </c>
      <c r="DE14" s="594"/>
      <c r="DF14" s="594"/>
      <c r="DG14" s="594"/>
      <c r="DH14" s="594"/>
      <c r="DI14" s="594"/>
      <c r="DJ14" s="594"/>
      <c r="DK14" s="594"/>
      <c r="DL14" s="594"/>
      <c r="DM14" s="594"/>
      <c r="DN14" s="594"/>
      <c r="DO14" s="594"/>
      <c r="DP14" s="595"/>
      <c r="DQ14" s="602">
        <v>1661935</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96516</v>
      </c>
      <c r="S15" s="594"/>
      <c r="T15" s="594"/>
      <c r="U15" s="594"/>
      <c r="V15" s="594"/>
      <c r="W15" s="594"/>
      <c r="X15" s="594"/>
      <c r="Y15" s="595"/>
      <c r="Z15" s="596">
        <v>0.2</v>
      </c>
      <c r="AA15" s="596"/>
      <c r="AB15" s="596"/>
      <c r="AC15" s="596"/>
      <c r="AD15" s="597">
        <v>96516</v>
      </c>
      <c r="AE15" s="597"/>
      <c r="AF15" s="597"/>
      <c r="AG15" s="597"/>
      <c r="AH15" s="597"/>
      <c r="AI15" s="597"/>
      <c r="AJ15" s="597"/>
      <c r="AK15" s="597"/>
      <c r="AL15" s="598">
        <v>0.4</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893707</v>
      </c>
      <c r="BH15" s="594"/>
      <c r="BI15" s="594"/>
      <c r="BJ15" s="594"/>
      <c r="BK15" s="594"/>
      <c r="BL15" s="594"/>
      <c r="BM15" s="594"/>
      <c r="BN15" s="595"/>
      <c r="BO15" s="596">
        <v>4.2</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4160656</v>
      </c>
      <c r="CS15" s="594"/>
      <c r="CT15" s="594"/>
      <c r="CU15" s="594"/>
      <c r="CV15" s="594"/>
      <c r="CW15" s="594"/>
      <c r="CX15" s="594"/>
      <c r="CY15" s="595"/>
      <c r="CZ15" s="596">
        <v>9.9</v>
      </c>
      <c r="DA15" s="596"/>
      <c r="DB15" s="596"/>
      <c r="DC15" s="596"/>
      <c r="DD15" s="602">
        <v>653379</v>
      </c>
      <c r="DE15" s="594"/>
      <c r="DF15" s="594"/>
      <c r="DG15" s="594"/>
      <c r="DH15" s="594"/>
      <c r="DI15" s="594"/>
      <c r="DJ15" s="594"/>
      <c r="DK15" s="594"/>
      <c r="DL15" s="594"/>
      <c r="DM15" s="594"/>
      <c r="DN15" s="594"/>
      <c r="DO15" s="594"/>
      <c r="DP15" s="595"/>
      <c r="DQ15" s="602">
        <v>3185983</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249530</v>
      </c>
      <c r="S16" s="594"/>
      <c r="T16" s="594"/>
      <c r="U16" s="594"/>
      <c r="V16" s="594"/>
      <c r="W16" s="594"/>
      <c r="X16" s="594"/>
      <c r="Y16" s="595"/>
      <c r="Z16" s="596">
        <v>0.6</v>
      </c>
      <c r="AA16" s="596"/>
      <c r="AB16" s="596"/>
      <c r="AC16" s="596"/>
      <c r="AD16" s="597">
        <v>145088</v>
      </c>
      <c r="AE16" s="597"/>
      <c r="AF16" s="597"/>
      <c r="AG16" s="597"/>
      <c r="AH16" s="597"/>
      <c r="AI16" s="597"/>
      <c r="AJ16" s="597"/>
      <c r="AK16" s="597"/>
      <c r="AL16" s="598">
        <v>0.6</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1296</v>
      </c>
      <c r="CS16" s="594"/>
      <c r="CT16" s="594"/>
      <c r="CU16" s="594"/>
      <c r="CV16" s="594"/>
      <c r="CW16" s="594"/>
      <c r="CX16" s="594"/>
      <c r="CY16" s="595"/>
      <c r="CZ16" s="596">
        <v>0</v>
      </c>
      <c r="DA16" s="596"/>
      <c r="DB16" s="596"/>
      <c r="DC16" s="596"/>
      <c r="DD16" s="602" t="s">
        <v>222</v>
      </c>
      <c r="DE16" s="594"/>
      <c r="DF16" s="594"/>
      <c r="DG16" s="594"/>
      <c r="DH16" s="594"/>
      <c r="DI16" s="594"/>
      <c r="DJ16" s="594"/>
      <c r="DK16" s="594"/>
      <c r="DL16" s="594"/>
      <c r="DM16" s="594"/>
      <c r="DN16" s="594"/>
      <c r="DO16" s="594"/>
      <c r="DP16" s="595"/>
      <c r="DQ16" s="602">
        <v>426</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145088</v>
      </c>
      <c r="S17" s="594"/>
      <c r="T17" s="594"/>
      <c r="U17" s="594"/>
      <c r="V17" s="594"/>
      <c r="W17" s="594"/>
      <c r="X17" s="594"/>
      <c r="Y17" s="595"/>
      <c r="Z17" s="596">
        <v>0.3</v>
      </c>
      <c r="AA17" s="596"/>
      <c r="AB17" s="596"/>
      <c r="AC17" s="596"/>
      <c r="AD17" s="597">
        <v>145088</v>
      </c>
      <c r="AE17" s="597"/>
      <c r="AF17" s="597"/>
      <c r="AG17" s="597"/>
      <c r="AH17" s="597"/>
      <c r="AI17" s="597"/>
      <c r="AJ17" s="597"/>
      <c r="AK17" s="597"/>
      <c r="AL17" s="598">
        <v>0.6</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2557344</v>
      </c>
      <c r="CS17" s="594"/>
      <c r="CT17" s="594"/>
      <c r="CU17" s="594"/>
      <c r="CV17" s="594"/>
      <c r="CW17" s="594"/>
      <c r="CX17" s="594"/>
      <c r="CY17" s="595"/>
      <c r="CZ17" s="596">
        <v>6.1</v>
      </c>
      <c r="DA17" s="596"/>
      <c r="DB17" s="596"/>
      <c r="DC17" s="596"/>
      <c r="DD17" s="602" t="s">
        <v>222</v>
      </c>
      <c r="DE17" s="594"/>
      <c r="DF17" s="594"/>
      <c r="DG17" s="594"/>
      <c r="DH17" s="594"/>
      <c r="DI17" s="594"/>
      <c r="DJ17" s="594"/>
      <c r="DK17" s="594"/>
      <c r="DL17" s="594"/>
      <c r="DM17" s="594"/>
      <c r="DN17" s="594"/>
      <c r="DO17" s="594"/>
      <c r="DP17" s="595"/>
      <c r="DQ17" s="602">
        <v>2557344</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104429</v>
      </c>
      <c r="S18" s="594"/>
      <c r="T18" s="594"/>
      <c r="U18" s="594"/>
      <c r="V18" s="594"/>
      <c r="W18" s="594"/>
      <c r="X18" s="594"/>
      <c r="Y18" s="595"/>
      <c r="Z18" s="596">
        <v>0.2</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13</v>
      </c>
      <c r="S19" s="594"/>
      <c r="T19" s="594"/>
      <c r="U19" s="594"/>
      <c r="V19" s="594"/>
      <c r="W19" s="594"/>
      <c r="X19" s="594"/>
      <c r="Y19" s="595"/>
      <c r="Z19" s="596">
        <v>0</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1254949</v>
      </c>
      <c r="BH19" s="594"/>
      <c r="BI19" s="594"/>
      <c r="BJ19" s="594"/>
      <c r="BK19" s="594"/>
      <c r="BL19" s="594"/>
      <c r="BM19" s="594"/>
      <c r="BN19" s="595"/>
      <c r="BO19" s="596">
        <v>5.9</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23805726</v>
      </c>
      <c r="S20" s="594"/>
      <c r="T20" s="594"/>
      <c r="U20" s="594"/>
      <c r="V20" s="594"/>
      <c r="W20" s="594"/>
      <c r="X20" s="594"/>
      <c r="Y20" s="595"/>
      <c r="Z20" s="596">
        <v>54.8</v>
      </c>
      <c r="AA20" s="596"/>
      <c r="AB20" s="596"/>
      <c r="AC20" s="596"/>
      <c r="AD20" s="597">
        <v>22445791</v>
      </c>
      <c r="AE20" s="597"/>
      <c r="AF20" s="597"/>
      <c r="AG20" s="597"/>
      <c r="AH20" s="597"/>
      <c r="AI20" s="597"/>
      <c r="AJ20" s="597"/>
      <c r="AK20" s="597"/>
      <c r="AL20" s="598">
        <v>99.3</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1254949</v>
      </c>
      <c r="BH20" s="594"/>
      <c r="BI20" s="594"/>
      <c r="BJ20" s="594"/>
      <c r="BK20" s="594"/>
      <c r="BL20" s="594"/>
      <c r="BM20" s="594"/>
      <c r="BN20" s="595"/>
      <c r="BO20" s="596">
        <v>5.9</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41819134</v>
      </c>
      <c r="CS20" s="594"/>
      <c r="CT20" s="594"/>
      <c r="CU20" s="594"/>
      <c r="CV20" s="594"/>
      <c r="CW20" s="594"/>
      <c r="CX20" s="594"/>
      <c r="CY20" s="595"/>
      <c r="CZ20" s="596">
        <v>100</v>
      </c>
      <c r="DA20" s="596"/>
      <c r="DB20" s="596"/>
      <c r="DC20" s="596"/>
      <c r="DD20" s="602">
        <v>8896220</v>
      </c>
      <c r="DE20" s="594"/>
      <c r="DF20" s="594"/>
      <c r="DG20" s="594"/>
      <c r="DH20" s="594"/>
      <c r="DI20" s="594"/>
      <c r="DJ20" s="594"/>
      <c r="DK20" s="594"/>
      <c r="DL20" s="594"/>
      <c r="DM20" s="594"/>
      <c r="DN20" s="594"/>
      <c r="DO20" s="594"/>
      <c r="DP20" s="595"/>
      <c r="DQ20" s="602">
        <v>25544721</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19395</v>
      </c>
      <c r="S21" s="594"/>
      <c r="T21" s="594"/>
      <c r="U21" s="594"/>
      <c r="V21" s="594"/>
      <c r="W21" s="594"/>
      <c r="X21" s="594"/>
      <c r="Y21" s="595"/>
      <c r="Z21" s="596">
        <v>0</v>
      </c>
      <c r="AA21" s="596"/>
      <c r="AB21" s="596"/>
      <c r="AC21" s="596"/>
      <c r="AD21" s="597">
        <v>19395</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t="s">
        <v>222</v>
      </c>
      <c r="BH21" s="594"/>
      <c r="BI21" s="594"/>
      <c r="BJ21" s="594"/>
      <c r="BK21" s="594"/>
      <c r="BL21" s="594"/>
      <c r="BM21" s="594"/>
      <c r="BN21" s="595"/>
      <c r="BO21" s="596" t="s">
        <v>222</v>
      </c>
      <c r="BP21" s="596"/>
      <c r="BQ21" s="596"/>
      <c r="BR21" s="596"/>
      <c r="BS21" s="602" t="s">
        <v>222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419731</v>
      </c>
      <c r="S22" s="594"/>
      <c r="T22" s="594"/>
      <c r="U22" s="594"/>
      <c r="V22" s="594"/>
      <c r="W22" s="594"/>
      <c r="X22" s="594"/>
      <c r="Y22" s="595"/>
      <c r="Z22" s="596">
        <v>1</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268209</v>
      </c>
      <c r="S23" s="594"/>
      <c r="T23" s="594"/>
      <c r="U23" s="594"/>
      <c r="V23" s="594"/>
      <c r="W23" s="594"/>
      <c r="X23" s="594"/>
      <c r="Y23" s="595"/>
      <c r="Z23" s="596">
        <v>0.6</v>
      </c>
      <c r="AA23" s="596"/>
      <c r="AB23" s="596"/>
      <c r="AC23" s="596"/>
      <c r="AD23" s="597">
        <v>96387</v>
      </c>
      <c r="AE23" s="597"/>
      <c r="AF23" s="597"/>
      <c r="AG23" s="597"/>
      <c r="AH23" s="597"/>
      <c r="AI23" s="597"/>
      <c r="AJ23" s="597"/>
      <c r="AK23" s="597"/>
      <c r="AL23" s="598">
        <v>0.4</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v>1254949</v>
      </c>
      <c r="BH23" s="594"/>
      <c r="BI23" s="594"/>
      <c r="BJ23" s="594"/>
      <c r="BK23" s="594"/>
      <c r="BL23" s="594"/>
      <c r="BM23" s="594"/>
      <c r="BN23" s="595"/>
      <c r="BO23" s="596">
        <v>5.9</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75880</v>
      </c>
      <c r="S24" s="594"/>
      <c r="T24" s="594"/>
      <c r="U24" s="594"/>
      <c r="V24" s="594"/>
      <c r="W24" s="594"/>
      <c r="X24" s="594"/>
      <c r="Y24" s="595"/>
      <c r="Z24" s="596">
        <v>0.2</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18578101</v>
      </c>
      <c r="CS24" s="583"/>
      <c r="CT24" s="583"/>
      <c r="CU24" s="583"/>
      <c r="CV24" s="583"/>
      <c r="CW24" s="583"/>
      <c r="CX24" s="583"/>
      <c r="CY24" s="584"/>
      <c r="CZ24" s="622">
        <v>44.4</v>
      </c>
      <c r="DA24" s="623"/>
      <c r="DB24" s="623"/>
      <c r="DC24" s="624"/>
      <c r="DD24" s="621">
        <v>12137369</v>
      </c>
      <c r="DE24" s="583"/>
      <c r="DF24" s="583"/>
      <c r="DG24" s="583"/>
      <c r="DH24" s="583"/>
      <c r="DI24" s="583"/>
      <c r="DJ24" s="583"/>
      <c r="DK24" s="584"/>
      <c r="DL24" s="621">
        <v>11969414</v>
      </c>
      <c r="DM24" s="583"/>
      <c r="DN24" s="583"/>
      <c r="DO24" s="583"/>
      <c r="DP24" s="583"/>
      <c r="DQ24" s="583"/>
      <c r="DR24" s="583"/>
      <c r="DS24" s="583"/>
      <c r="DT24" s="583"/>
      <c r="DU24" s="583"/>
      <c r="DV24" s="584"/>
      <c r="DW24" s="587">
        <v>51.7</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6887342</v>
      </c>
      <c r="S25" s="594"/>
      <c r="T25" s="594"/>
      <c r="U25" s="594"/>
      <c r="V25" s="594"/>
      <c r="W25" s="594"/>
      <c r="X25" s="594"/>
      <c r="Y25" s="595"/>
      <c r="Z25" s="596">
        <v>15.8</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6984131</v>
      </c>
      <c r="CS25" s="613"/>
      <c r="CT25" s="613"/>
      <c r="CU25" s="613"/>
      <c r="CV25" s="613"/>
      <c r="CW25" s="613"/>
      <c r="CX25" s="613"/>
      <c r="CY25" s="614"/>
      <c r="CZ25" s="627">
        <v>16.7</v>
      </c>
      <c r="DA25" s="628"/>
      <c r="DB25" s="628"/>
      <c r="DC25" s="629"/>
      <c r="DD25" s="602">
        <v>6550184</v>
      </c>
      <c r="DE25" s="613"/>
      <c r="DF25" s="613"/>
      <c r="DG25" s="613"/>
      <c r="DH25" s="613"/>
      <c r="DI25" s="613"/>
      <c r="DJ25" s="613"/>
      <c r="DK25" s="614"/>
      <c r="DL25" s="602">
        <v>6382318</v>
      </c>
      <c r="DM25" s="613"/>
      <c r="DN25" s="613"/>
      <c r="DO25" s="613"/>
      <c r="DP25" s="613"/>
      <c r="DQ25" s="613"/>
      <c r="DR25" s="613"/>
      <c r="DS25" s="613"/>
      <c r="DT25" s="613"/>
      <c r="DU25" s="613"/>
      <c r="DV25" s="614"/>
      <c r="DW25" s="598">
        <v>27.6</v>
      </c>
      <c r="DX25" s="625"/>
      <c r="DY25" s="625"/>
      <c r="DZ25" s="625"/>
      <c r="EA25" s="625"/>
      <c r="EB25" s="625"/>
      <c r="EC25" s="626"/>
    </row>
    <row r="26" spans="2:133" ht="11.25" customHeight="1">
      <c r="B26" s="630" t="s">
        <v>278</v>
      </c>
      <c r="C26" s="631"/>
      <c r="D26" s="631"/>
      <c r="E26" s="631"/>
      <c r="F26" s="631"/>
      <c r="G26" s="631"/>
      <c r="H26" s="631"/>
      <c r="I26" s="631"/>
      <c r="J26" s="631"/>
      <c r="K26" s="631"/>
      <c r="L26" s="631"/>
      <c r="M26" s="631"/>
      <c r="N26" s="631"/>
      <c r="O26" s="631"/>
      <c r="P26" s="631"/>
      <c r="Q26" s="632"/>
      <c r="R26" s="593">
        <v>300</v>
      </c>
      <c r="S26" s="594"/>
      <c r="T26" s="594"/>
      <c r="U26" s="594"/>
      <c r="V26" s="594"/>
      <c r="W26" s="594"/>
      <c r="X26" s="594"/>
      <c r="Y26" s="595"/>
      <c r="Z26" s="596">
        <v>0</v>
      </c>
      <c r="AA26" s="596"/>
      <c r="AB26" s="596"/>
      <c r="AC26" s="596"/>
      <c r="AD26" s="597">
        <v>300</v>
      </c>
      <c r="AE26" s="597"/>
      <c r="AF26" s="597"/>
      <c r="AG26" s="597"/>
      <c r="AH26" s="597"/>
      <c r="AI26" s="597"/>
      <c r="AJ26" s="597"/>
      <c r="AK26" s="597"/>
      <c r="AL26" s="598">
        <v>0</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4831238</v>
      </c>
      <c r="CS26" s="594"/>
      <c r="CT26" s="594"/>
      <c r="CU26" s="594"/>
      <c r="CV26" s="594"/>
      <c r="CW26" s="594"/>
      <c r="CX26" s="594"/>
      <c r="CY26" s="595"/>
      <c r="CZ26" s="627">
        <v>11.6</v>
      </c>
      <c r="DA26" s="628"/>
      <c r="DB26" s="628"/>
      <c r="DC26" s="629"/>
      <c r="DD26" s="602">
        <v>4428349</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281</v>
      </c>
      <c r="C27" s="591"/>
      <c r="D27" s="591"/>
      <c r="E27" s="591"/>
      <c r="F27" s="591"/>
      <c r="G27" s="591"/>
      <c r="H27" s="591"/>
      <c r="I27" s="591"/>
      <c r="J27" s="591"/>
      <c r="K27" s="591"/>
      <c r="L27" s="591"/>
      <c r="M27" s="591"/>
      <c r="N27" s="591"/>
      <c r="O27" s="591"/>
      <c r="P27" s="591"/>
      <c r="Q27" s="592"/>
      <c r="R27" s="593">
        <v>2311149</v>
      </c>
      <c r="S27" s="594"/>
      <c r="T27" s="594"/>
      <c r="U27" s="594"/>
      <c r="V27" s="594"/>
      <c r="W27" s="594"/>
      <c r="X27" s="594"/>
      <c r="Y27" s="595"/>
      <c r="Z27" s="596">
        <v>5.3</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21412902</v>
      </c>
      <c r="BH27" s="594"/>
      <c r="BI27" s="594"/>
      <c r="BJ27" s="594"/>
      <c r="BK27" s="594"/>
      <c r="BL27" s="594"/>
      <c r="BM27" s="594"/>
      <c r="BN27" s="595"/>
      <c r="BO27" s="596">
        <v>100</v>
      </c>
      <c r="BP27" s="596"/>
      <c r="BQ27" s="596"/>
      <c r="BR27" s="596"/>
      <c r="BS27" s="602">
        <v>150833</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9041655</v>
      </c>
      <c r="CS27" s="613"/>
      <c r="CT27" s="613"/>
      <c r="CU27" s="613"/>
      <c r="CV27" s="613"/>
      <c r="CW27" s="613"/>
      <c r="CX27" s="613"/>
      <c r="CY27" s="614"/>
      <c r="CZ27" s="627">
        <v>21.6</v>
      </c>
      <c r="DA27" s="628"/>
      <c r="DB27" s="628"/>
      <c r="DC27" s="629"/>
      <c r="DD27" s="602">
        <v>3034870</v>
      </c>
      <c r="DE27" s="613"/>
      <c r="DF27" s="613"/>
      <c r="DG27" s="613"/>
      <c r="DH27" s="613"/>
      <c r="DI27" s="613"/>
      <c r="DJ27" s="613"/>
      <c r="DK27" s="614"/>
      <c r="DL27" s="602">
        <v>3034781</v>
      </c>
      <c r="DM27" s="613"/>
      <c r="DN27" s="613"/>
      <c r="DO27" s="613"/>
      <c r="DP27" s="613"/>
      <c r="DQ27" s="613"/>
      <c r="DR27" s="613"/>
      <c r="DS27" s="613"/>
      <c r="DT27" s="613"/>
      <c r="DU27" s="613"/>
      <c r="DV27" s="614"/>
      <c r="DW27" s="598">
        <v>13.1</v>
      </c>
      <c r="DX27" s="625"/>
      <c r="DY27" s="625"/>
      <c r="DZ27" s="625"/>
      <c r="EA27" s="625"/>
      <c r="EB27" s="625"/>
      <c r="EC27" s="626"/>
    </row>
    <row r="28" spans="2:133" ht="11.25" customHeight="1">
      <c r="B28" s="590" t="s">
        <v>284</v>
      </c>
      <c r="C28" s="591"/>
      <c r="D28" s="591"/>
      <c r="E28" s="591"/>
      <c r="F28" s="591"/>
      <c r="G28" s="591"/>
      <c r="H28" s="591"/>
      <c r="I28" s="591"/>
      <c r="J28" s="591"/>
      <c r="K28" s="591"/>
      <c r="L28" s="591"/>
      <c r="M28" s="591"/>
      <c r="N28" s="591"/>
      <c r="O28" s="591"/>
      <c r="P28" s="591"/>
      <c r="Q28" s="592"/>
      <c r="R28" s="593">
        <v>816686</v>
      </c>
      <c r="S28" s="594"/>
      <c r="T28" s="594"/>
      <c r="U28" s="594"/>
      <c r="V28" s="594"/>
      <c r="W28" s="594"/>
      <c r="X28" s="594"/>
      <c r="Y28" s="595"/>
      <c r="Z28" s="596">
        <v>1.9</v>
      </c>
      <c r="AA28" s="596"/>
      <c r="AB28" s="596"/>
      <c r="AC28" s="596"/>
      <c r="AD28" s="597">
        <v>11080</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2552315</v>
      </c>
      <c r="CS28" s="594"/>
      <c r="CT28" s="594"/>
      <c r="CU28" s="594"/>
      <c r="CV28" s="594"/>
      <c r="CW28" s="594"/>
      <c r="CX28" s="594"/>
      <c r="CY28" s="595"/>
      <c r="CZ28" s="627">
        <v>6.1</v>
      </c>
      <c r="DA28" s="628"/>
      <c r="DB28" s="628"/>
      <c r="DC28" s="629"/>
      <c r="DD28" s="602">
        <v>2552315</v>
      </c>
      <c r="DE28" s="594"/>
      <c r="DF28" s="594"/>
      <c r="DG28" s="594"/>
      <c r="DH28" s="594"/>
      <c r="DI28" s="594"/>
      <c r="DJ28" s="594"/>
      <c r="DK28" s="595"/>
      <c r="DL28" s="602">
        <v>2552315</v>
      </c>
      <c r="DM28" s="594"/>
      <c r="DN28" s="594"/>
      <c r="DO28" s="594"/>
      <c r="DP28" s="594"/>
      <c r="DQ28" s="594"/>
      <c r="DR28" s="594"/>
      <c r="DS28" s="594"/>
      <c r="DT28" s="594"/>
      <c r="DU28" s="594"/>
      <c r="DV28" s="595"/>
      <c r="DW28" s="598">
        <v>11</v>
      </c>
      <c r="DX28" s="625"/>
      <c r="DY28" s="625"/>
      <c r="DZ28" s="625"/>
      <c r="EA28" s="625"/>
      <c r="EB28" s="625"/>
      <c r="EC28" s="626"/>
    </row>
    <row r="29" spans="2:133" ht="11.25" customHeight="1">
      <c r="B29" s="590" t="s">
        <v>286</v>
      </c>
      <c r="C29" s="591"/>
      <c r="D29" s="591"/>
      <c r="E29" s="591"/>
      <c r="F29" s="591"/>
      <c r="G29" s="591"/>
      <c r="H29" s="591"/>
      <c r="I29" s="591"/>
      <c r="J29" s="591"/>
      <c r="K29" s="591"/>
      <c r="L29" s="591"/>
      <c r="M29" s="591"/>
      <c r="N29" s="591"/>
      <c r="O29" s="591"/>
      <c r="P29" s="591"/>
      <c r="Q29" s="592"/>
      <c r="R29" s="593">
        <v>1749</v>
      </c>
      <c r="S29" s="594"/>
      <c r="T29" s="594"/>
      <c r="U29" s="594"/>
      <c r="V29" s="594"/>
      <c r="W29" s="594"/>
      <c r="X29" s="594"/>
      <c r="Y29" s="595"/>
      <c r="Z29" s="596">
        <v>0</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58</v>
      </c>
      <c r="CG29" s="608"/>
      <c r="CH29" s="608"/>
      <c r="CI29" s="608"/>
      <c r="CJ29" s="608"/>
      <c r="CK29" s="608"/>
      <c r="CL29" s="608"/>
      <c r="CM29" s="608"/>
      <c r="CN29" s="608"/>
      <c r="CO29" s="608"/>
      <c r="CP29" s="608"/>
      <c r="CQ29" s="609"/>
      <c r="CR29" s="593">
        <v>2552315</v>
      </c>
      <c r="CS29" s="613"/>
      <c r="CT29" s="613"/>
      <c r="CU29" s="613"/>
      <c r="CV29" s="613"/>
      <c r="CW29" s="613"/>
      <c r="CX29" s="613"/>
      <c r="CY29" s="614"/>
      <c r="CZ29" s="627">
        <v>6.1</v>
      </c>
      <c r="DA29" s="628"/>
      <c r="DB29" s="628"/>
      <c r="DC29" s="629"/>
      <c r="DD29" s="602">
        <v>2552315</v>
      </c>
      <c r="DE29" s="613"/>
      <c r="DF29" s="613"/>
      <c r="DG29" s="613"/>
      <c r="DH29" s="613"/>
      <c r="DI29" s="613"/>
      <c r="DJ29" s="613"/>
      <c r="DK29" s="614"/>
      <c r="DL29" s="602">
        <v>2552315</v>
      </c>
      <c r="DM29" s="613"/>
      <c r="DN29" s="613"/>
      <c r="DO29" s="613"/>
      <c r="DP29" s="613"/>
      <c r="DQ29" s="613"/>
      <c r="DR29" s="613"/>
      <c r="DS29" s="613"/>
      <c r="DT29" s="613"/>
      <c r="DU29" s="613"/>
      <c r="DV29" s="614"/>
      <c r="DW29" s="598">
        <v>11</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1227723</v>
      </c>
      <c r="S30" s="594"/>
      <c r="T30" s="594"/>
      <c r="U30" s="594"/>
      <c r="V30" s="594"/>
      <c r="W30" s="594"/>
      <c r="X30" s="594"/>
      <c r="Y30" s="595"/>
      <c r="Z30" s="596">
        <v>2.8</v>
      </c>
      <c r="AA30" s="596"/>
      <c r="AB30" s="596"/>
      <c r="AC30" s="596"/>
      <c r="AD30" s="597" t="s">
        <v>222</v>
      </c>
      <c r="AE30" s="597"/>
      <c r="AF30" s="597"/>
      <c r="AG30" s="597"/>
      <c r="AH30" s="597"/>
      <c r="AI30" s="597"/>
      <c r="AJ30" s="597"/>
      <c r="AK30" s="597"/>
      <c r="AL30" s="598" t="s">
        <v>222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98.9</v>
      </c>
      <c r="BH30" s="652"/>
      <c r="BI30" s="652"/>
      <c r="BJ30" s="652"/>
      <c r="BK30" s="652"/>
      <c r="BL30" s="652"/>
      <c r="BM30" s="588">
        <v>95.5</v>
      </c>
      <c r="BN30" s="652"/>
      <c r="BO30" s="652"/>
      <c r="BP30" s="652"/>
      <c r="BQ30" s="653"/>
      <c r="BR30" s="651">
        <v>98.8</v>
      </c>
      <c r="BS30" s="652"/>
      <c r="BT30" s="652"/>
      <c r="BU30" s="652"/>
      <c r="BV30" s="652"/>
      <c r="BW30" s="652"/>
      <c r="BX30" s="588">
        <v>95.2</v>
      </c>
      <c r="BY30" s="652"/>
      <c r="BZ30" s="652"/>
      <c r="CA30" s="652"/>
      <c r="CB30" s="653"/>
      <c r="CD30" s="656"/>
      <c r="CE30" s="657"/>
      <c r="CF30" s="607" t="s">
        <v>293</v>
      </c>
      <c r="CG30" s="608"/>
      <c r="CH30" s="608"/>
      <c r="CI30" s="608"/>
      <c r="CJ30" s="608"/>
      <c r="CK30" s="608"/>
      <c r="CL30" s="608"/>
      <c r="CM30" s="608"/>
      <c r="CN30" s="608"/>
      <c r="CO30" s="608"/>
      <c r="CP30" s="608"/>
      <c r="CQ30" s="609"/>
      <c r="CR30" s="593">
        <v>2268932</v>
      </c>
      <c r="CS30" s="594"/>
      <c r="CT30" s="594"/>
      <c r="CU30" s="594"/>
      <c r="CV30" s="594"/>
      <c r="CW30" s="594"/>
      <c r="CX30" s="594"/>
      <c r="CY30" s="595"/>
      <c r="CZ30" s="627">
        <v>5.4</v>
      </c>
      <c r="DA30" s="628"/>
      <c r="DB30" s="628"/>
      <c r="DC30" s="629"/>
      <c r="DD30" s="602">
        <v>2268932</v>
      </c>
      <c r="DE30" s="594"/>
      <c r="DF30" s="594"/>
      <c r="DG30" s="594"/>
      <c r="DH30" s="594"/>
      <c r="DI30" s="594"/>
      <c r="DJ30" s="594"/>
      <c r="DK30" s="595"/>
      <c r="DL30" s="602">
        <v>2268932</v>
      </c>
      <c r="DM30" s="594"/>
      <c r="DN30" s="594"/>
      <c r="DO30" s="594"/>
      <c r="DP30" s="594"/>
      <c r="DQ30" s="594"/>
      <c r="DR30" s="594"/>
      <c r="DS30" s="594"/>
      <c r="DT30" s="594"/>
      <c r="DU30" s="594"/>
      <c r="DV30" s="595"/>
      <c r="DW30" s="598">
        <v>9.8000000000000007</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1814375</v>
      </c>
      <c r="S31" s="594"/>
      <c r="T31" s="594"/>
      <c r="U31" s="594"/>
      <c r="V31" s="594"/>
      <c r="W31" s="594"/>
      <c r="X31" s="594"/>
      <c r="Y31" s="595"/>
      <c r="Z31" s="596">
        <v>4.2</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98.4</v>
      </c>
      <c r="BH31" s="613"/>
      <c r="BI31" s="613"/>
      <c r="BJ31" s="613"/>
      <c r="BK31" s="613"/>
      <c r="BL31" s="613"/>
      <c r="BM31" s="599">
        <v>93.8</v>
      </c>
      <c r="BN31" s="649"/>
      <c r="BO31" s="649"/>
      <c r="BP31" s="649"/>
      <c r="BQ31" s="650"/>
      <c r="BR31" s="648">
        <v>98.3</v>
      </c>
      <c r="BS31" s="613"/>
      <c r="BT31" s="613"/>
      <c r="BU31" s="613"/>
      <c r="BV31" s="613"/>
      <c r="BW31" s="613"/>
      <c r="BX31" s="599">
        <v>93.5</v>
      </c>
      <c r="BY31" s="649"/>
      <c r="BZ31" s="649"/>
      <c r="CA31" s="649"/>
      <c r="CB31" s="650"/>
      <c r="CD31" s="656"/>
      <c r="CE31" s="657"/>
      <c r="CF31" s="607" t="s">
        <v>297</v>
      </c>
      <c r="CG31" s="608"/>
      <c r="CH31" s="608"/>
      <c r="CI31" s="608"/>
      <c r="CJ31" s="608"/>
      <c r="CK31" s="608"/>
      <c r="CL31" s="608"/>
      <c r="CM31" s="608"/>
      <c r="CN31" s="608"/>
      <c r="CO31" s="608"/>
      <c r="CP31" s="608"/>
      <c r="CQ31" s="609"/>
      <c r="CR31" s="593">
        <v>283383</v>
      </c>
      <c r="CS31" s="613"/>
      <c r="CT31" s="613"/>
      <c r="CU31" s="613"/>
      <c r="CV31" s="613"/>
      <c r="CW31" s="613"/>
      <c r="CX31" s="613"/>
      <c r="CY31" s="614"/>
      <c r="CZ31" s="627">
        <v>0.7</v>
      </c>
      <c r="DA31" s="628"/>
      <c r="DB31" s="628"/>
      <c r="DC31" s="629"/>
      <c r="DD31" s="602">
        <v>283383</v>
      </c>
      <c r="DE31" s="613"/>
      <c r="DF31" s="613"/>
      <c r="DG31" s="613"/>
      <c r="DH31" s="613"/>
      <c r="DI31" s="613"/>
      <c r="DJ31" s="613"/>
      <c r="DK31" s="614"/>
      <c r="DL31" s="602">
        <v>283383</v>
      </c>
      <c r="DM31" s="613"/>
      <c r="DN31" s="613"/>
      <c r="DO31" s="613"/>
      <c r="DP31" s="613"/>
      <c r="DQ31" s="613"/>
      <c r="DR31" s="613"/>
      <c r="DS31" s="613"/>
      <c r="DT31" s="613"/>
      <c r="DU31" s="613"/>
      <c r="DV31" s="614"/>
      <c r="DW31" s="598">
        <v>1.2</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1289023</v>
      </c>
      <c r="S32" s="594"/>
      <c r="T32" s="594"/>
      <c r="U32" s="594"/>
      <c r="V32" s="594"/>
      <c r="W32" s="594"/>
      <c r="X32" s="594"/>
      <c r="Y32" s="595"/>
      <c r="Z32" s="596">
        <v>3</v>
      </c>
      <c r="AA32" s="596"/>
      <c r="AB32" s="596"/>
      <c r="AC32" s="596"/>
      <c r="AD32" s="597">
        <v>41780</v>
      </c>
      <c r="AE32" s="597"/>
      <c r="AF32" s="597"/>
      <c r="AG32" s="597"/>
      <c r="AH32" s="597"/>
      <c r="AI32" s="597"/>
      <c r="AJ32" s="597"/>
      <c r="AK32" s="597"/>
      <c r="AL32" s="598">
        <v>0.2</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99.2</v>
      </c>
      <c r="BH32" s="661"/>
      <c r="BI32" s="661"/>
      <c r="BJ32" s="661"/>
      <c r="BK32" s="661"/>
      <c r="BL32" s="661"/>
      <c r="BM32" s="662">
        <v>96.8</v>
      </c>
      <c r="BN32" s="661"/>
      <c r="BO32" s="661"/>
      <c r="BP32" s="661"/>
      <c r="BQ32" s="663"/>
      <c r="BR32" s="660">
        <v>99.2</v>
      </c>
      <c r="BS32" s="661"/>
      <c r="BT32" s="661"/>
      <c r="BU32" s="661"/>
      <c r="BV32" s="661"/>
      <c r="BW32" s="661"/>
      <c r="BX32" s="662">
        <v>96.5</v>
      </c>
      <c r="BY32" s="661"/>
      <c r="BZ32" s="661"/>
      <c r="CA32" s="661"/>
      <c r="CB32" s="663"/>
      <c r="CD32" s="658"/>
      <c r="CE32" s="659"/>
      <c r="CF32" s="607" t="s">
        <v>300</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4527699</v>
      </c>
      <c r="S33" s="594"/>
      <c r="T33" s="594"/>
      <c r="U33" s="594"/>
      <c r="V33" s="594"/>
      <c r="W33" s="594"/>
      <c r="X33" s="594"/>
      <c r="Y33" s="595"/>
      <c r="Z33" s="596">
        <v>10.4</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14343517</v>
      </c>
      <c r="CS33" s="613"/>
      <c r="CT33" s="613"/>
      <c r="CU33" s="613"/>
      <c r="CV33" s="613"/>
      <c r="CW33" s="613"/>
      <c r="CX33" s="613"/>
      <c r="CY33" s="614"/>
      <c r="CZ33" s="627">
        <v>34.299999999999997</v>
      </c>
      <c r="DA33" s="628"/>
      <c r="DB33" s="628"/>
      <c r="DC33" s="629"/>
      <c r="DD33" s="602">
        <v>12186077</v>
      </c>
      <c r="DE33" s="613"/>
      <c r="DF33" s="613"/>
      <c r="DG33" s="613"/>
      <c r="DH33" s="613"/>
      <c r="DI33" s="613"/>
      <c r="DJ33" s="613"/>
      <c r="DK33" s="614"/>
      <c r="DL33" s="602">
        <v>10016663</v>
      </c>
      <c r="DM33" s="613"/>
      <c r="DN33" s="613"/>
      <c r="DO33" s="613"/>
      <c r="DP33" s="613"/>
      <c r="DQ33" s="613"/>
      <c r="DR33" s="613"/>
      <c r="DS33" s="613"/>
      <c r="DT33" s="613"/>
      <c r="DU33" s="613"/>
      <c r="DV33" s="614"/>
      <c r="DW33" s="598">
        <v>43.2</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6610409</v>
      </c>
      <c r="CS34" s="594"/>
      <c r="CT34" s="594"/>
      <c r="CU34" s="594"/>
      <c r="CV34" s="594"/>
      <c r="CW34" s="594"/>
      <c r="CX34" s="594"/>
      <c r="CY34" s="595"/>
      <c r="CZ34" s="627">
        <v>15.8</v>
      </c>
      <c r="DA34" s="628"/>
      <c r="DB34" s="628"/>
      <c r="DC34" s="629"/>
      <c r="DD34" s="602">
        <v>5564923</v>
      </c>
      <c r="DE34" s="594"/>
      <c r="DF34" s="594"/>
      <c r="DG34" s="594"/>
      <c r="DH34" s="594"/>
      <c r="DI34" s="594"/>
      <c r="DJ34" s="594"/>
      <c r="DK34" s="595"/>
      <c r="DL34" s="602">
        <v>5318655</v>
      </c>
      <c r="DM34" s="594"/>
      <c r="DN34" s="594"/>
      <c r="DO34" s="594"/>
      <c r="DP34" s="594"/>
      <c r="DQ34" s="594"/>
      <c r="DR34" s="594"/>
      <c r="DS34" s="594"/>
      <c r="DT34" s="594"/>
      <c r="DU34" s="594"/>
      <c r="DV34" s="595"/>
      <c r="DW34" s="598">
        <v>23</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547699</v>
      </c>
      <c r="S35" s="594"/>
      <c r="T35" s="594"/>
      <c r="U35" s="594"/>
      <c r="V35" s="594"/>
      <c r="W35" s="594"/>
      <c r="X35" s="594"/>
      <c r="Y35" s="595"/>
      <c r="Z35" s="596">
        <v>1.3</v>
      </c>
      <c r="AA35" s="596"/>
      <c r="AB35" s="596"/>
      <c r="AC35" s="596"/>
      <c r="AD35" s="597" t="s">
        <v>222</v>
      </c>
      <c r="AE35" s="597"/>
      <c r="AF35" s="597"/>
      <c r="AG35" s="597"/>
      <c r="AH35" s="597"/>
      <c r="AI35" s="597"/>
      <c r="AJ35" s="597"/>
      <c r="AK35" s="597"/>
      <c r="AL35" s="598" t="s">
        <v>222</v>
      </c>
      <c r="AM35" s="599"/>
      <c r="AN35" s="599"/>
      <c r="AO35" s="600"/>
      <c r="AP35" s="186"/>
      <c r="AQ35" s="604" t="s">
        <v>308</v>
      </c>
      <c r="AR35" s="605"/>
      <c r="AS35" s="605"/>
      <c r="AT35" s="605"/>
      <c r="AU35" s="605"/>
      <c r="AV35" s="605"/>
      <c r="AW35" s="605"/>
      <c r="AX35" s="605"/>
      <c r="AY35" s="606"/>
      <c r="AZ35" s="582">
        <v>2934136</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171753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449441</v>
      </c>
      <c r="CS35" s="613"/>
      <c r="CT35" s="613"/>
      <c r="CU35" s="613"/>
      <c r="CV35" s="613"/>
      <c r="CW35" s="613"/>
      <c r="CX35" s="613"/>
      <c r="CY35" s="614"/>
      <c r="CZ35" s="627">
        <v>1.1000000000000001</v>
      </c>
      <c r="DA35" s="628"/>
      <c r="DB35" s="628"/>
      <c r="DC35" s="629"/>
      <c r="DD35" s="602">
        <v>422422</v>
      </c>
      <c r="DE35" s="613"/>
      <c r="DF35" s="613"/>
      <c r="DG35" s="613"/>
      <c r="DH35" s="613"/>
      <c r="DI35" s="613"/>
      <c r="DJ35" s="613"/>
      <c r="DK35" s="614"/>
      <c r="DL35" s="602">
        <v>421649</v>
      </c>
      <c r="DM35" s="613"/>
      <c r="DN35" s="613"/>
      <c r="DO35" s="613"/>
      <c r="DP35" s="613"/>
      <c r="DQ35" s="613"/>
      <c r="DR35" s="613"/>
      <c r="DS35" s="613"/>
      <c r="DT35" s="613"/>
      <c r="DU35" s="613"/>
      <c r="DV35" s="614"/>
      <c r="DW35" s="598">
        <v>1.8</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43464987</v>
      </c>
      <c r="S36" s="666"/>
      <c r="T36" s="666"/>
      <c r="U36" s="666"/>
      <c r="V36" s="666"/>
      <c r="W36" s="666"/>
      <c r="X36" s="666"/>
      <c r="Y36" s="667"/>
      <c r="Z36" s="668">
        <v>100</v>
      </c>
      <c r="AA36" s="668"/>
      <c r="AB36" s="668"/>
      <c r="AC36" s="668"/>
      <c r="AD36" s="669">
        <v>22614733</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159961</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-111263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3118120</v>
      </c>
      <c r="CS36" s="594"/>
      <c r="CT36" s="594"/>
      <c r="CU36" s="594"/>
      <c r="CV36" s="594"/>
      <c r="CW36" s="594"/>
      <c r="CX36" s="594"/>
      <c r="CY36" s="595"/>
      <c r="CZ36" s="627">
        <v>7.5</v>
      </c>
      <c r="DA36" s="628"/>
      <c r="DB36" s="628"/>
      <c r="DC36" s="629"/>
      <c r="DD36" s="602">
        <v>2661545</v>
      </c>
      <c r="DE36" s="594"/>
      <c r="DF36" s="594"/>
      <c r="DG36" s="594"/>
      <c r="DH36" s="594"/>
      <c r="DI36" s="594"/>
      <c r="DJ36" s="594"/>
      <c r="DK36" s="595"/>
      <c r="DL36" s="602">
        <v>2217846</v>
      </c>
      <c r="DM36" s="594"/>
      <c r="DN36" s="594"/>
      <c r="DO36" s="594"/>
      <c r="DP36" s="594"/>
      <c r="DQ36" s="594"/>
      <c r="DR36" s="594"/>
      <c r="DS36" s="594"/>
      <c r="DT36" s="594"/>
      <c r="DU36" s="594"/>
      <c r="DV36" s="595"/>
      <c r="DW36" s="598">
        <v>9.6</v>
      </c>
      <c r="DX36" s="625"/>
      <c r="DY36" s="625"/>
      <c r="DZ36" s="625"/>
      <c r="EA36" s="625"/>
      <c r="EB36" s="625"/>
      <c r="EC36" s="626"/>
    </row>
    <row r="37" spans="2:133" ht="11.25" customHeight="1">
      <c r="AQ37" s="672" t="s">
        <v>315</v>
      </c>
      <c r="AR37" s="673"/>
      <c r="AS37" s="673"/>
      <c r="AT37" s="673"/>
      <c r="AU37" s="673"/>
      <c r="AV37" s="673"/>
      <c r="AW37" s="673"/>
      <c r="AX37" s="673"/>
      <c r="AY37" s="674"/>
      <c r="AZ37" s="593" t="s">
        <v>316</v>
      </c>
      <c r="BA37" s="594"/>
      <c r="BB37" s="594"/>
      <c r="BC37" s="594"/>
      <c r="BD37" s="613"/>
      <c r="BE37" s="613"/>
      <c r="BF37" s="650"/>
      <c r="BG37" s="607" t="s">
        <v>317</v>
      </c>
      <c r="BH37" s="608"/>
      <c r="BI37" s="608"/>
      <c r="BJ37" s="608"/>
      <c r="BK37" s="608"/>
      <c r="BL37" s="608"/>
      <c r="BM37" s="608"/>
      <c r="BN37" s="608"/>
      <c r="BO37" s="608"/>
      <c r="BP37" s="608"/>
      <c r="BQ37" s="608"/>
      <c r="BR37" s="608"/>
      <c r="BS37" s="608"/>
      <c r="BT37" s="608"/>
      <c r="BU37" s="609"/>
      <c r="BV37" s="593">
        <v>20320</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956793</v>
      </c>
      <c r="CS37" s="613"/>
      <c r="CT37" s="613"/>
      <c r="CU37" s="613"/>
      <c r="CV37" s="613"/>
      <c r="CW37" s="613"/>
      <c r="CX37" s="613"/>
      <c r="CY37" s="614"/>
      <c r="CZ37" s="627">
        <v>2.2999999999999998</v>
      </c>
      <c r="DA37" s="628"/>
      <c r="DB37" s="628"/>
      <c r="DC37" s="629"/>
      <c r="DD37" s="602">
        <v>956793</v>
      </c>
      <c r="DE37" s="613"/>
      <c r="DF37" s="613"/>
      <c r="DG37" s="613"/>
      <c r="DH37" s="613"/>
      <c r="DI37" s="613"/>
      <c r="DJ37" s="613"/>
      <c r="DK37" s="614"/>
      <c r="DL37" s="602">
        <v>945265</v>
      </c>
      <c r="DM37" s="613"/>
      <c r="DN37" s="613"/>
      <c r="DO37" s="613"/>
      <c r="DP37" s="613"/>
      <c r="DQ37" s="613"/>
      <c r="DR37" s="613"/>
      <c r="DS37" s="613"/>
      <c r="DT37" s="613"/>
      <c r="DU37" s="613"/>
      <c r="DV37" s="614"/>
      <c r="DW37" s="598">
        <v>4.0999999999999996</v>
      </c>
      <c r="DX37" s="625"/>
      <c r="DY37" s="625"/>
      <c r="DZ37" s="625"/>
      <c r="EA37" s="625"/>
      <c r="EB37" s="625"/>
      <c r="EC37" s="626"/>
    </row>
    <row r="38" spans="2:133" ht="11.25" customHeight="1">
      <c r="AQ38" s="672" t="s">
        <v>319</v>
      </c>
      <c r="AR38" s="673"/>
      <c r="AS38" s="673"/>
      <c r="AT38" s="673"/>
      <c r="AU38" s="673"/>
      <c r="AV38" s="673"/>
      <c r="AW38" s="673"/>
      <c r="AX38" s="673"/>
      <c r="AY38" s="674"/>
      <c r="AZ38" s="593" t="s">
        <v>112</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34588</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2934136</v>
      </c>
      <c r="CS38" s="594"/>
      <c r="CT38" s="594"/>
      <c r="CU38" s="594"/>
      <c r="CV38" s="594"/>
      <c r="CW38" s="594"/>
      <c r="CX38" s="594"/>
      <c r="CY38" s="595"/>
      <c r="CZ38" s="627">
        <v>7</v>
      </c>
      <c r="DA38" s="628"/>
      <c r="DB38" s="628"/>
      <c r="DC38" s="629"/>
      <c r="DD38" s="602">
        <v>2555658</v>
      </c>
      <c r="DE38" s="594"/>
      <c r="DF38" s="594"/>
      <c r="DG38" s="594"/>
      <c r="DH38" s="594"/>
      <c r="DI38" s="594"/>
      <c r="DJ38" s="594"/>
      <c r="DK38" s="595"/>
      <c r="DL38" s="602">
        <v>2058513</v>
      </c>
      <c r="DM38" s="594"/>
      <c r="DN38" s="594"/>
      <c r="DO38" s="594"/>
      <c r="DP38" s="594"/>
      <c r="DQ38" s="594"/>
      <c r="DR38" s="594"/>
      <c r="DS38" s="594"/>
      <c r="DT38" s="594"/>
      <c r="DU38" s="594"/>
      <c r="DV38" s="595"/>
      <c r="DW38" s="598">
        <v>8.9</v>
      </c>
      <c r="DX38" s="625"/>
      <c r="DY38" s="625"/>
      <c r="DZ38" s="625"/>
      <c r="EA38" s="625"/>
      <c r="EB38" s="625"/>
      <c r="EC38" s="626"/>
    </row>
    <row r="39" spans="2:133" ht="11.25" customHeight="1">
      <c r="AQ39" s="672" t="s">
        <v>322</v>
      </c>
      <c r="AR39" s="673"/>
      <c r="AS39" s="673"/>
      <c r="AT39" s="673"/>
      <c r="AU39" s="673"/>
      <c r="AV39" s="673"/>
      <c r="AW39" s="673"/>
      <c r="AX39" s="673"/>
      <c r="AY39" s="674"/>
      <c r="AZ39" s="593" t="s">
        <v>112</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90</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981411</v>
      </c>
      <c r="CS39" s="613"/>
      <c r="CT39" s="613"/>
      <c r="CU39" s="613"/>
      <c r="CV39" s="613"/>
      <c r="CW39" s="613"/>
      <c r="CX39" s="613"/>
      <c r="CY39" s="614"/>
      <c r="CZ39" s="627">
        <v>2.2999999999999998</v>
      </c>
      <c r="DA39" s="628"/>
      <c r="DB39" s="628"/>
      <c r="DC39" s="629"/>
      <c r="DD39" s="602">
        <v>969529</v>
      </c>
      <c r="DE39" s="613"/>
      <c r="DF39" s="613"/>
      <c r="DG39" s="613"/>
      <c r="DH39" s="613"/>
      <c r="DI39" s="613"/>
      <c r="DJ39" s="613"/>
      <c r="DK39" s="614"/>
      <c r="DL39" s="602" t="s">
        <v>112</v>
      </c>
      <c r="DM39" s="613"/>
      <c r="DN39" s="613"/>
      <c r="DO39" s="613"/>
      <c r="DP39" s="613"/>
      <c r="DQ39" s="613"/>
      <c r="DR39" s="613"/>
      <c r="DS39" s="613"/>
      <c r="DT39" s="613"/>
      <c r="DU39" s="613"/>
      <c r="DV39" s="614"/>
      <c r="DW39" s="598" t="s">
        <v>112</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1014396</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66</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250000</v>
      </c>
      <c r="CS40" s="594"/>
      <c r="CT40" s="594"/>
      <c r="CU40" s="594"/>
      <c r="CV40" s="594"/>
      <c r="CW40" s="594"/>
      <c r="CX40" s="594"/>
      <c r="CY40" s="595"/>
      <c r="CZ40" s="627">
        <v>0.6</v>
      </c>
      <c r="DA40" s="628"/>
      <c r="DB40" s="628"/>
      <c r="DC40" s="629"/>
      <c r="DD40" s="602">
        <v>12000</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1759779</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246</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316</v>
      </c>
      <c r="CS41" s="613"/>
      <c r="CT41" s="613"/>
      <c r="CU41" s="613"/>
      <c r="CV41" s="613"/>
      <c r="CW41" s="613"/>
      <c r="CX41" s="613"/>
      <c r="CY41" s="614"/>
      <c r="CZ41" s="627" t="s">
        <v>316</v>
      </c>
      <c r="DA41" s="628"/>
      <c r="DB41" s="628"/>
      <c r="DC41" s="629"/>
      <c r="DD41" s="602" t="s">
        <v>316</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8897516</v>
      </c>
      <c r="CS42" s="594"/>
      <c r="CT42" s="594"/>
      <c r="CU42" s="594"/>
      <c r="CV42" s="594"/>
      <c r="CW42" s="594"/>
      <c r="CX42" s="594"/>
      <c r="CY42" s="595"/>
      <c r="CZ42" s="627">
        <v>21.3</v>
      </c>
      <c r="DA42" s="676"/>
      <c r="DB42" s="676"/>
      <c r="DC42" s="677"/>
      <c r="DD42" s="602">
        <v>1221275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63964</v>
      </c>
      <c r="CS43" s="613"/>
      <c r="CT43" s="613"/>
      <c r="CU43" s="613"/>
      <c r="CV43" s="613"/>
      <c r="CW43" s="613"/>
      <c r="CX43" s="613"/>
      <c r="CY43" s="614"/>
      <c r="CZ43" s="627">
        <v>0.2</v>
      </c>
      <c r="DA43" s="628"/>
      <c r="DB43" s="628"/>
      <c r="DC43" s="629"/>
      <c r="DD43" s="602">
        <v>63964</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289</v>
      </c>
      <c r="CE44" s="700"/>
      <c r="CF44" s="590" t="s">
        <v>337</v>
      </c>
      <c r="CG44" s="591"/>
      <c r="CH44" s="591"/>
      <c r="CI44" s="591"/>
      <c r="CJ44" s="591"/>
      <c r="CK44" s="591"/>
      <c r="CL44" s="591"/>
      <c r="CM44" s="591"/>
      <c r="CN44" s="591"/>
      <c r="CO44" s="591"/>
      <c r="CP44" s="591"/>
      <c r="CQ44" s="592"/>
      <c r="CR44" s="593">
        <v>8896220</v>
      </c>
      <c r="CS44" s="594"/>
      <c r="CT44" s="594"/>
      <c r="CU44" s="594"/>
      <c r="CV44" s="594"/>
      <c r="CW44" s="594"/>
      <c r="CX44" s="594"/>
      <c r="CY44" s="595"/>
      <c r="CZ44" s="627">
        <v>21.3</v>
      </c>
      <c r="DA44" s="676"/>
      <c r="DB44" s="676"/>
      <c r="DC44" s="677"/>
      <c r="DD44" s="602">
        <v>1220849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5141123</v>
      </c>
      <c r="CS45" s="613"/>
      <c r="CT45" s="613"/>
      <c r="CU45" s="613"/>
      <c r="CV45" s="613"/>
      <c r="CW45" s="613"/>
      <c r="CX45" s="613"/>
      <c r="CY45" s="614"/>
      <c r="CZ45" s="627">
        <v>12.3</v>
      </c>
      <c r="DA45" s="628"/>
      <c r="DB45" s="628"/>
      <c r="DC45" s="629"/>
      <c r="DD45" s="602">
        <v>364182</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3755097</v>
      </c>
      <c r="CS46" s="594"/>
      <c r="CT46" s="594"/>
      <c r="CU46" s="594"/>
      <c r="CV46" s="594"/>
      <c r="CW46" s="594"/>
      <c r="CX46" s="594"/>
      <c r="CY46" s="595"/>
      <c r="CZ46" s="627">
        <v>9</v>
      </c>
      <c r="DA46" s="676"/>
      <c r="DB46" s="676"/>
      <c r="DC46" s="677"/>
      <c r="DD46" s="602">
        <v>856667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1296</v>
      </c>
      <c r="CS47" s="613"/>
      <c r="CT47" s="613"/>
      <c r="CU47" s="613"/>
      <c r="CV47" s="613"/>
      <c r="CW47" s="613"/>
      <c r="CX47" s="613"/>
      <c r="CY47" s="614"/>
      <c r="CZ47" s="627">
        <v>0</v>
      </c>
      <c r="DA47" s="628"/>
      <c r="DB47" s="628"/>
      <c r="DC47" s="629"/>
      <c r="DD47" s="602">
        <v>426</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112</v>
      </c>
      <c r="CS48" s="594"/>
      <c r="CT48" s="594"/>
      <c r="CU48" s="594"/>
      <c r="CV48" s="594"/>
      <c r="CW48" s="594"/>
      <c r="CX48" s="594"/>
      <c r="CY48" s="595"/>
      <c r="CZ48" s="627" t="s">
        <v>112</v>
      </c>
      <c r="DA48" s="676"/>
      <c r="DB48" s="676"/>
      <c r="DC48" s="677"/>
      <c r="DD48" s="602" t="s">
        <v>112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41819134</v>
      </c>
      <c r="CS49" s="661"/>
      <c r="CT49" s="661"/>
      <c r="CU49" s="661"/>
      <c r="CV49" s="661"/>
      <c r="CW49" s="661"/>
      <c r="CX49" s="661"/>
      <c r="CY49" s="688"/>
      <c r="CZ49" s="689">
        <v>100</v>
      </c>
      <c r="DA49" s="690"/>
      <c r="DB49" s="690"/>
      <c r="DC49" s="691"/>
      <c r="DD49" s="692">
        <v>25544721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43965</v>
      </c>
      <c r="R7" s="723"/>
      <c r="S7" s="723"/>
      <c r="T7" s="723"/>
      <c r="U7" s="723"/>
      <c r="V7" s="723">
        <v>42319</v>
      </c>
      <c r="W7" s="723"/>
      <c r="X7" s="723"/>
      <c r="Y7" s="723"/>
      <c r="Z7" s="723"/>
      <c r="AA7" s="723">
        <v>1646</v>
      </c>
      <c r="AB7" s="723"/>
      <c r="AC7" s="723"/>
      <c r="AD7" s="723"/>
      <c r="AE7" s="724"/>
      <c r="AF7" s="725">
        <v>525</v>
      </c>
      <c r="AG7" s="726"/>
      <c r="AH7" s="726"/>
      <c r="AI7" s="726"/>
      <c r="AJ7" s="727"/>
      <c r="AK7" s="762">
        <v>1353</v>
      </c>
      <c r="AL7" s="763"/>
      <c r="AM7" s="763"/>
      <c r="AN7" s="763"/>
      <c r="AO7" s="763"/>
      <c r="AP7" s="763">
        <v>25970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528</v>
      </c>
      <c r="BT7" s="767"/>
      <c r="BU7" s="767"/>
      <c r="BV7" s="767"/>
      <c r="BW7" s="767"/>
      <c r="BX7" s="767"/>
      <c r="BY7" s="767"/>
      <c r="BZ7" s="767"/>
      <c r="CA7" s="767"/>
      <c r="CB7" s="767"/>
      <c r="CC7" s="767"/>
      <c r="CD7" s="767"/>
      <c r="CE7" s="767"/>
      <c r="CF7" s="767"/>
      <c r="CG7" s="768"/>
      <c r="CH7" s="759">
        <v>0</v>
      </c>
      <c r="CI7" s="760"/>
      <c r="CJ7" s="760"/>
      <c r="CK7" s="760"/>
      <c r="CL7" s="761"/>
      <c r="CM7" s="759">
        <v>2</v>
      </c>
      <c r="CN7" s="760"/>
      <c r="CO7" s="760"/>
      <c r="CP7" s="760"/>
      <c r="CQ7" s="761"/>
      <c r="CR7" s="759">
        <v>1</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43965</v>
      </c>
      <c r="R23" s="782"/>
      <c r="S23" s="782"/>
      <c r="T23" s="782"/>
      <c r="U23" s="782"/>
      <c r="V23" s="782">
        <v>42319</v>
      </c>
      <c r="W23" s="782"/>
      <c r="X23" s="782"/>
      <c r="Y23" s="782"/>
      <c r="Z23" s="782"/>
      <c r="AA23" s="782">
        <v>1646</v>
      </c>
      <c r="AB23" s="782"/>
      <c r="AC23" s="782"/>
      <c r="AD23" s="782"/>
      <c r="AE23" s="783"/>
      <c r="AF23" s="784">
        <v>525</v>
      </c>
      <c r="AG23" s="782"/>
      <c r="AH23" s="782"/>
      <c r="AI23" s="782"/>
      <c r="AJ23" s="785"/>
      <c r="AK23" s="786"/>
      <c r="AL23" s="787"/>
      <c r="AM23" s="787"/>
      <c r="AN23" s="787"/>
      <c r="AO23" s="787"/>
      <c r="AP23" s="782">
        <v>25970</v>
      </c>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13207</v>
      </c>
      <c r="R28" s="811"/>
      <c r="S28" s="811"/>
      <c r="T28" s="811"/>
      <c r="U28" s="811"/>
      <c r="V28" s="811">
        <v>13025</v>
      </c>
      <c r="W28" s="811"/>
      <c r="X28" s="811"/>
      <c r="Y28" s="811"/>
      <c r="Z28" s="811"/>
      <c r="AA28" s="811">
        <v>181</v>
      </c>
      <c r="AB28" s="811"/>
      <c r="AC28" s="811"/>
      <c r="AD28" s="811"/>
      <c r="AE28" s="812"/>
      <c r="AF28" s="813">
        <v>172</v>
      </c>
      <c r="AG28" s="811"/>
      <c r="AH28" s="811"/>
      <c r="AI28" s="811"/>
      <c r="AJ28" s="814"/>
      <c r="AK28" s="815">
        <v>1364</v>
      </c>
      <c r="AL28" s="806"/>
      <c r="AM28" s="806"/>
      <c r="AN28" s="806"/>
      <c r="AO28" s="806"/>
      <c r="AP28" s="806" t="s">
        <v>527</v>
      </c>
      <c r="AQ28" s="806"/>
      <c r="AR28" s="806"/>
      <c r="AS28" s="806"/>
      <c r="AT28" s="806"/>
      <c r="AU28" s="806" t="s">
        <v>527</v>
      </c>
      <c r="AV28" s="806"/>
      <c r="AW28" s="806"/>
      <c r="AX28" s="806"/>
      <c r="AY28" s="806"/>
      <c r="AZ28" s="807" t="s">
        <v>527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6148</v>
      </c>
      <c r="R29" s="747"/>
      <c r="S29" s="747"/>
      <c r="T29" s="747"/>
      <c r="U29" s="747"/>
      <c r="V29" s="747">
        <v>5851</v>
      </c>
      <c r="W29" s="747"/>
      <c r="X29" s="747"/>
      <c r="Y29" s="747"/>
      <c r="Z29" s="747"/>
      <c r="AA29" s="747">
        <v>297</v>
      </c>
      <c r="AB29" s="747"/>
      <c r="AC29" s="747"/>
      <c r="AD29" s="747"/>
      <c r="AE29" s="748"/>
      <c r="AF29" s="749">
        <v>292</v>
      </c>
      <c r="AG29" s="750"/>
      <c r="AH29" s="750"/>
      <c r="AI29" s="750"/>
      <c r="AJ29" s="751"/>
      <c r="AK29" s="818">
        <v>1172</v>
      </c>
      <c r="AL29" s="819"/>
      <c r="AM29" s="819"/>
      <c r="AN29" s="819"/>
      <c r="AO29" s="819"/>
      <c r="AP29" s="819" t="s">
        <v>527</v>
      </c>
      <c r="AQ29" s="819"/>
      <c r="AR29" s="819"/>
      <c r="AS29" s="819"/>
      <c r="AT29" s="819"/>
      <c r="AU29" s="819" t="s">
        <v>527</v>
      </c>
      <c r="AV29" s="819"/>
      <c r="AW29" s="819"/>
      <c r="AX29" s="819"/>
      <c r="AY29" s="819"/>
      <c r="AZ29" s="820" t="s">
        <v>527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1210</v>
      </c>
      <c r="R30" s="747"/>
      <c r="S30" s="747"/>
      <c r="T30" s="747"/>
      <c r="U30" s="747"/>
      <c r="V30" s="747">
        <v>1201</v>
      </c>
      <c r="W30" s="747"/>
      <c r="X30" s="747"/>
      <c r="Y30" s="747"/>
      <c r="Z30" s="747"/>
      <c r="AA30" s="747">
        <v>9</v>
      </c>
      <c r="AB30" s="747"/>
      <c r="AC30" s="747"/>
      <c r="AD30" s="747"/>
      <c r="AE30" s="748"/>
      <c r="AF30" s="749">
        <v>5</v>
      </c>
      <c r="AG30" s="750"/>
      <c r="AH30" s="750"/>
      <c r="AI30" s="750"/>
      <c r="AJ30" s="751"/>
      <c r="AK30" s="818">
        <v>147</v>
      </c>
      <c r="AL30" s="819"/>
      <c r="AM30" s="819"/>
      <c r="AN30" s="819"/>
      <c r="AO30" s="819"/>
      <c r="AP30" s="819" t="s">
        <v>527</v>
      </c>
      <c r="AQ30" s="819"/>
      <c r="AR30" s="819"/>
      <c r="AS30" s="819"/>
      <c r="AT30" s="819"/>
      <c r="AU30" s="819" t="s">
        <v>527</v>
      </c>
      <c r="AV30" s="819"/>
      <c r="AW30" s="819"/>
      <c r="AX30" s="819"/>
      <c r="AY30" s="819"/>
      <c r="AZ30" s="820" t="s">
        <v>527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3034</v>
      </c>
      <c r="R31" s="747"/>
      <c r="S31" s="747"/>
      <c r="T31" s="747"/>
      <c r="U31" s="747"/>
      <c r="V31" s="747">
        <v>2923</v>
      </c>
      <c r="W31" s="747"/>
      <c r="X31" s="747"/>
      <c r="Y31" s="747"/>
      <c r="Z31" s="747"/>
      <c r="AA31" s="747">
        <v>111</v>
      </c>
      <c r="AB31" s="747"/>
      <c r="AC31" s="747"/>
      <c r="AD31" s="747"/>
      <c r="AE31" s="748"/>
      <c r="AF31" s="749">
        <v>107</v>
      </c>
      <c r="AG31" s="750"/>
      <c r="AH31" s="750"/>
      <c r="AI31" s="750"/>
      <c r="AJ31" s="751"/>
      <c r="AK31" s="818">
        <v>160</v>
      </c>
      <c r="AL31" s="819"/>
      <c r="AM31" s="819"/>
      <c r="AN31" s="819"/>
      <c r="AO31" s="819"/>
      <c r="AP31" s="819">
        <v>14101</v>
      </c>
      <c r="AQ31" s="819"/>
      <c r="AR31" s="819"/>
      <c r="AS31" s="819"/>
      <c r="AT31" s="819"/>
      <c r="AU31" s="819">
        <v>1213</v>
      </c>
      <c r="AV31" s="819"/>
      <c r="AW31" s="819"/>
      <c r="AX31" s="819"/>
      <c r="AY31" s="819"/>
      <c r="AZ31" s="820" t="s">
        <v>534</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575</v>
      </c>
      <c r="AG63" s="830"/>
      <c r="AH63" s="830"/>
      <c r="AI63" s="830"/>
      <c r="AJ63" s="831"/>
      <c r="AK63" s="832"/>
      <c r="AL63" s="827"/>
      <c r="AM63" s="827"/>
      <c r="AN63" s="827"/>
      <c r="AO63" s="827"/>
      <c r="AP63" s="830">
        <v>14101</v>
      </c>
      <c r="AQ63" s="830"/>
      <c r="AR63" s="830"/>
      <c r="AS63" s="830"/>
      <c r="AT63" s="830"/>
      <c r="AU63" s="830">
        <v>1213</v>
      </c>
      <c r="AV63" s="830"/>
      <c r="AW63" s="830"/>
      <c r="AX63" s="830"/>
      <c r="AY63" s="830"/>
      <c r="AZ63" s="834"/>
      <c r="BA63" s="834"/>
      <c r="BB63" s="834"/>
      <c r="BC63" s="834"/>
      <c r="BD63" s="834"/>
      <c r="BE63" s="835"/>
      <c r="BF63" s="835"/>
      <c r="BG63" s="835"/>
      <c r="BH63" s="835"/>
      <c r="BI63" s="836"/>
      <c r="BJ63" s="837" t="s">
        <v>222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388</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529</v>
      </c>
      <c r="C68" s="858"/>
      <c r="D68" s="858"/>
      <c r="E68" s="858"/>
      <c r="F68" s="858"/>
      <c r="G68" s="858"/>
      <c r="H68" s="858"/>
      <c r="I68" s="858"/>
      <c r="J68" s="858"/>
      <c r="K68" s="858"/>
      <c r="L68" s="858"/>
      <c r="M68" s="858"/>
      <c r="N68" s="858"/>
      <c r="O68" s="858"/>
      <c r="P68" s="859"/>
      <c r="Q68" s="860">
        <v>3638</v>
      </c>
      <c r="R68" s="854"/>
      <c r="S68" s="854"/>
      <c r="T68" s="854"/>
      <c r="U68" s="854"/>
      <c r="V68" s="854">
        <v>3171</v>
      </c>
      <c r="W68" s="854"/>
      <c r="X68" s="854"/>
      <c r="Y68" s="854"/>
      <c r="Z68" s="854"/>
      <c r="AA68" s="854">
        <v>467</v>
      </c>
      <c r="AB68" s="854"/>
      <c r="AC68" s="854"/>
      <c r="AD68" s="854"/>
      <c r="AE68" s="854"/>
      <c r="AF68" s="854">
        <v>419</v>
      </c>
      <c r="AG68" s="854"/>
      <c r="AH68" s="854"/>
      <c r="AI68" s="854"/>
      <c r="AJ68" s="854"/>
      <c r="AK68" s="854">
        <v>0</v>
      </c>
      <c r="AL68" s="854"/>
      <c r="AM68" s="854"/>
      <c r="AN68" s="854"/>
      <c r="AO68" s="854"/>
      <c r="AP68" s="854">
        <v>471</v>
      </c>
      <c r="AQ68" s="854"/>
      <c r="AR68" s="854"/>
      <c r="AS68" s="854"/>
      <c r="AT68" s="854"/>
      <c r="AU68" s="854">
        <v>142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530</v>
      </c>
      <c r="C69" s="862"/>
      <c r="D69" s="862"/>
      <c r="E69" s="862"/>
      <c r="F69" s="862"/>
      <c r="G69" s="862"/>
      <c r="H69" s="862"/>
      <c r="I69" s="862"/>
      <c r="J69" s="862"/>
      <c r="K69" s="862"/>
      <c r="L69" s="862"/>
      <c r="M69" s="862"/>
      <c r="N69" s="862"/>
      <c r="O69" s="862"/>
      <c r="P69" s="863"/>
      <c r="Q69" s="864">
        <v>435</v>
      </c>
      <c r="R69" s="819"/>
      <c r="S69" s="819"/>
      <c r="T69" s="819"/>
      <c r="U69" s="819"/>
      <c r="V69" s="819">
        <v>399</v>
      </c>
      <c r="W69" s="819"/>
      <c r="X69" s="819"/>
      <c r="Y69" s="819"/>
      <c r="Z69" s="819"/>
      <c r="AA69" s="819">
        <v>36</v>
      </c>
      <c r="AB69" s="819"/>
      <c r="AC69" s="819"/>
      <c r="AD69" s="819"/>
      <c r="AE69" s="819"/>
      <c r="AF69" s="819">
        <v>36</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531</v>
      </c>
      <c r="C70" s="862"/>
      <c r="D70" s="862"/>
      <c r="E70" s="862"/>
      <c r="F70" s="862"/>
      <c r="G70" s="862"/>
      <c r="H70" s="862"/>
      <c r="I70" s="862"/>
      <c r="J70" s="862"/>
      <c r="K70" s="862"/>
      <c r="L70" s="862"/>
      <c r="M70" s="862"/>
      <c r="N70" s="862"/>
      <c r="O70" s="862"/>
      <c r="P70" s="863"/>
      <c r="Q70" s="864">
        <v>2429</v>
      </c>
      <c r="R70" s="819"/>
      <c r="S70" s="819"/>
      <c r="T70" s="819"/>
      <c r="U70" s="819"/>
      <c r="V70" s="819">
        <v>2348</v>
      </c>
      <c r="W70" s="819"/>
      <c r="X70" s="819"/>
      <c r="Y70" s="819"/>
      <c r="Z70" s="819"/>
      <c r="AA70" s="819">
        <v>81</v>
      </c>
      <c r="AB70" s="819"/>
      <c r="AC70" s="819"/>
      <c r="AD70" s="819"/>
      <c r="AE70" s="819"/>
      <c r="AF70" s="819">
        <v>81</v>
      </c>
      <c r="AG70" s="819"/>
      <c r="AH70" s="819"/>
      <c r="AI70" s="819"/>
      <c r="AJ70" s="819"/>
      <c r="AK70" s="819">
        <v>257</v>
      </c>
      <c r="AL70" s="819"/>
      <c r="AM70" s="819"/>
      <c r="AN70" s="819"/>
      <c r="AO70" s="819"/>
      <c r="AP70" s="819">
        <v>0</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532</v>
      </c>
      <c r="C71" s="862"/>
      <c r="D71" s="862"/>
      <c r="E71" s="862"/>
      <c r="F71" s="862"/>
      <c r="G71" s="862"/>
      <c r="H71" s="862"/>
      <c r="I71" s="862"/>
      <c r="J71" s="862"/>
      <c r="K71" s="862"/>
      <c r="L71" s="862"/>
      <c r="M71" s="862"/>
      <c r="N71" s="862"/>
      <c r="O71" s="862"/>
      <c r="P71" s="863"/>
      <c r="Q71" s="864">
        <v>773142</v>
      </c>
      <c r="R71" s="819"/>
      <c r="S71" s="819"/>
      <c r="T71" s="819"/>
      <c r="U71" s="819"/>
      <c r="V71" s="819">
        <v>748588</v>
      </c>
      <c r="W71" s="819"/>
      <c r="X71" s="819"/>
      <c r="Y71" s="819"/>
      <c r="Z71" s="819"/>
      <c r="AA71" s="819">
        <v>24554</v>
      </c>
      <c r="AB71" s="819"/>
      <c r="AC71" s="819"/>
      <c r="AD71" s="819"/>
      <c r="AE71" s="819"/>
      <c r="AF71" s="819">
        <v>24554</v>
      </c>
      <c r="AG71" s="819"/>
      <c r="AH71" s="819"/>
      <c r="AI71" s="819"/>
      <c r="AJ71" s="819"/>
      <c r="AK71" s="819">
        <v>7226</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533</v>
      </c>
      <c r="C72" s="862"/>
      <c r="D72" s="862"/>
      <c r="E72" s="862"/>
      <c r="F72" s="862"/>
      <c r="G72" s="862"/>
      <c r="H72" s="862"/>
      <c r="I72" s="862"/>
      <c r="J72" s="862"/>
      <c r="K72" s="862"/>
      <c r="L72" s="862"/>
      <c r="M72" s="862"/>
      <c r="N72" s="862"/>
      <c r="O72" s="862"/>
      <c r="P72" s="863"/>
      <c r="Q72" s="864">
        <v>4565</v>
      </c>
      <c r="R72" s="819"/>
      <c r="S72" s="819"/>
      <c r="T72" s="819"/>
      <c r="U72" s="819"/>
      <c r="V72" s="819">
        <v>4462</v>
      </c>
      <c r="W72" s="819"/>
      <c r="X72" s="819"/>
      <c r="Y72" s="819"/>
      <c r="Z72" s="819"/>
      <c r="AA72" s="819">
        <v>103</v>
      </c>
      <c r="AB72" s="819"/>
      <c r="AC72" s="819"/>
      <c r="AD72" s="819"/>
      <c r="AE72" s="819"/>
      <c r="AF72" s="819">
        <v>103</v>
      </c>
      <c r="AG72" s="819"/>
      <c r="AH72" s="819"/>
      <c r="AI72" s="819"/>
      <c r="AJ72" s="819"/>
      <c r="AK72" s="819">
        <v>60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25193</v>
      </c>
      <c r="AG88" s="830"/>
      <c r="AH88" s="830"/>
      <c r="AI88" s="830"/>
      <c r="AJ88" s="830"/>
      <c r="AK88" s="827"/>
      <c r="AL88" s="827"/>
      <c r="AM88" s="827"/>
      <c r="AN88" s="827"/>
      <c r="AO88" s="827"/>
      <c r="AP88" s="830">
        <v>471</v>
      </c>
      <c r="AQ88" s="830"/>
      <c r="AR88" s="830"/>
      <c r="AS88" s="830"/>
      <c r="AT88" s="830"/>
      <c r="AU88" s="830">
        <v>142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v>
      </c>
      <c r="CS102" s="838"/>
      <c r="CT102" s="838"/>
      <c r="CU102" s="838"/>
      <c r="CV102" s="881"/>
      <c r="CW102" s="880">
        <v>0</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288</v>
      </c>
      <c r="AG109" s="883"/>
      <c r="AH109" s="883"/>
      <c r="AI109" s="883"/>
      <c r="AJ109" s="884"/>
      <c r="AK109" s="882" t="s">
        <v>287</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288</v>
      </c>
      <c r="BW109" s="883"/>
      <c r="BX109" s="883"/>
      <c r="BY109" s="883"/>
      <c r="BZ109" s="884"/>
      <c r="CA109" s="882" t="s">
        <v>287</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288</v>
      </c>
      <c r="DM109" s="883"/>
      <c r="DN109" s="883"/>
      <c r="DO109" s="883"/>
      <c r="DP109" s="884"/>
      <c r="DQ109" s="882" t="s">
        <v>287</v>
      </c>
      <c r="DR109" s="883"/>
      <c r="DS109" s="883"/>
      <c r="DT109" s="883"/>
      <c r="DU109" s="884"/>
      <c r="DV109" s="882" t="s">
        <v>399</v>
      </c>
      <c r="DW109" s="883"/>
      <c r="DX109" s="883"/>
      <c r="DY109" s="883"/>
      <c r="DZ109" s="885"/>
    </row>
    <row r="110" spans="1:131" s="197" customFormat="1" ht="26.25" customHeight="1">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2377259</v>
      </c>
      <c r="AB110" s="890"/>
      <c r="AC110" s="890"/>
      <c r="AD110" s="890"/>
      <c r="AE110" s="891"/>
      <c r="AF110" s="892">
        <v>2564630</v>
      </c>
      <c r="AG110" s="890"/>
      <c r="AH110" s="890"/>
      <c r="AI110" s="890"/>
      <c r="AJ110" s="891"/>
      <c r="AK110" s="892">
        <v>2555265</v>
      </c>
      <c r="AL110" s="890"/>
      <c r="AM110" s="890"/>
      <c r="AN110" s="890"/>
      <c r="AO110" s="891"/>
      <c r="AP110" s="893">
        <v>12.6</v>
      </c>
      <c r="AQ110" s="894"/>
      <c r="AR110" s="894"/>
      <c r="AS110" s="894"/>
      <c r="AT110" s="895"/>
      <c r="AU110" s="896" t="s">
        <v>61</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22536238</v>
      </c>
      <c r="BR110" s="927"/>
      <c r="BS110" s="927"/>
      <c r="BT110" s="927"/>
      <c r="BU110" s="927"/>
      <c r="BV110" s="927">
        <v>23713674</v>
      </c>
      <c r="BW110" s="927"/>
      <c r="BX110" s="927"/>
      <c r="BY110" s="927"/>
      <c r="BZ110" s="927"/>
      <c r="CA110" s="927">
        <v>25970348</v>
      </c>
      <c r="CB110" s="927"/>
      <c r="CC110" s="927"/>
      <c r="CD110" s="927"/>
      <c r="CE110" s="927"/>
      <c r="CF110" s="941">
        <v>128.30000000000001</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222</v>
      </c>
      <c r="DH110" s="927"/>
      <c r="DI110" s="927"/>
      <c r="DJ110" s="927"/>
      <c r="DK110" s="927"/>
      <c r="DL110" s="927" t="s">
        <v>222</v>
      </c>
      <c r="DM110" s="927"/>
      <c r="DN110" s="927"/>
      <c r="DO110" s="927"/>
      <c r="DP110" s="927"/>
      <c r="DQ110" s="927" t="s">
        <v>222</v>
      </c>
      <c r="DR110" s="927"/>
      <c r="DS110" s="927"/>
      <c r="DT110" s="927"/>
      <c r="DU110" s="927"/>
      <c r="DV110" s="928" t="s">
        <v>222</v>
      </c>
      <c r="DW110" s="928"/>
      <c r="DX110" s="928"/>
      <c r="DY110" s="928"/>
      <c r="DZ110" s="929"/>
    </row>
    <row r="111" spans="1:131" s="197" customFormat="1" ht="26.25" customHeight="1">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1525286</v>
      </c>
      <c r="BR111" s="920"/>
      <c r="BS111" s="920"/>
      <c r="BT111" s="920"/>
      <c r="BU111" s="920"/>
      <c r="BV111" s="920">
        <v>1487331</v>
      </c>
      <c r="BW111" s="920"/>
      <c r="BX111" s="920"/>
      <c r="BY111" s="920"/>
      <c r="BZ111" s="920"/>
      <c r="CA111" s="920">
        <v>1411080</v>
      </c>
      <c r="CB111" s="920"/>
      <c r="CC111" s="920"/>
      <c r="CD111" s="920"/>
      <c r="CE111" s="920"/>
      <c r="CF111" s="914">
        <v>7</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7" customFormat="1" ht="26.25" customHeight="1">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66667</v>
      </c>
      <c r="AB112" s="959"/>
      <c r="AC112" s="959"/>
      <c r="AD112" s="959"/>
      <c r="AE112" s="960"/>
      <c r="AF112" s="961">
        <v>79000</v>
      </c>
      <c r="AG112" s="959"/>
      <c r="AH112" s="959"/>
      <c r="AI112" s="959"/>
      <c r="AJ112" s="960"/>
      <c r="AK112" s="961">
        <v>90667</v>
      </c>
      <c r="AL112" s="959"/>
      <c r="AM112" s="959"/>
      <c r="AN112" s="959"/>
      <c r="AO112" s="960"/>
      <c r="AP112" s="962">
        <v>0.4</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1205611</v>
      </c>
      <c r="BR112" s="920"/>
      <c r="BS112" s="920"/>
      <c r="BT112" s="920"/>
      <c r="BU112" s="920"/>
      <c r="BV112" s="920">
        <v>1158284</v>
      </c>
      <c r="BW112" s="920"/>
      <c r="BX112" s="920"/>
      <c r="BY112" s="920"/>
      <c r="BZ112" s="920"/>
      <c r="CA112" s="920">
        <v>1212688</v>
      </c>
      <c r="CB112" s="920"/>
      <c r="CC112" s="920"/>
      <c r="CD112" s="920"/>
      <c r="CE112" s="920"/>
      <c r="CF112" s="914">
        <v>6</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412</v>
      </c>
      <c r="DH112" s="920"/>
      <c r="DI112" s="920"/>
      <c r="DJ112" s="920"/>
      <c r="DK112" s="920"/>
      <c r="DL112" s="920" t="s">
        <v>412</v>
      </c>
      <c r="DM112" s="920"/>
      <c r="DN112" s="920"/>
      <c r="DO112" s="920"/>
      <c r="DP112" s="920"/>
      <c r="DQ112" s="920" t="s">
        <v>412</v>
      </c>
      <c r="DR112" s="920"/>
      <c r="DS112" s="920"/>
      <c r="DT112" s="920"/>
      <c r="DU112" s="920"/>
      <c r="DV112" s="921" t="s">
        <v>412</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93618</v>
      </c>
      <c r="AB113" s="934"/>
      <c r="AC113" s="934"/>
      <c r="AD113" s="934"/>
      <c r="AE113" s="935"/>
      <c r="AF113" s="936">
        <v>121083</v>
      </c>
      <c r="AG113" s="934"/>
      <c r="AH113" s="934"/>
      <c r="AI113" s="934"/>
      <c r="AJ113" s="935"/>
      <c r="AK113" s="936">
        <v>54618</v>
      </c>
      <c r="AL113" s="934"/>
      <c r="AM113" s="934"/>
      <c r="AN113" s="934"/>
      <c r="AO113" s="935"/>
      <c r="AP113" s="937">
        <v>0.3</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159611</v>
      </c>
      <c r="BR113" s="920"/>
      <c r="BS113" s="920"/>
      <c r="BT113" s="920"/>
      <c r="BU113" s="920"/>
      <c r="BV113" s="920">
        <v>170887</v>
      </c>
      <c r="BW113" s="920"/>
      <c r="BX113" s="920"/>
      <c r="BY113" s="920"/>
      <c r="BZ113" s="920"/>
      <c r="CA113" s="920">
        <v>142129</v>
      </c>
      <c r="CB113" s="920"/>
      <c r="CC113" s="920"/>
      <c r="CD113" s="920"/>
      <c r="CE113" s="920"/>
      <c r="CF113" s="914">
        <v>0.7</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412</v>
      </c>
      <c r="DH113" s="959"/>
      <c r="DI113" s="959"/>
      <c r="DJ113" s="959"/>
      <c r="DK113" s="960"/>
      <c r="DL113" s="961" t="s">
        <v>412</v>
      </c>
      <c r="DM113" s="959"/>
      <c r="DN113" s="959"/>
      <c r="DO113" s="959"/>
      <c r="DP113" s="960"/>
      <c r="DQ113" s="961" t="s">
        <v>412</v>
      </c>
      <c r="DR113" s="959"/>
      <c r="DS113" s="959"/>
      <c r="DT113" s="959"/>
      <c r="DU113" s="960"/>
      <c r="DV113" s="962" t="s">
        <v>412</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84864</v>
      </c>
      <c r="AB114" s="959"/>
      <c r="AC114" s="959"/>
      <c r="AD114" s="959"/>
      <c r="AE114" s="960"/>
      <c r="AF114" s="961">
        <v>45963</v>
      </c>
      <c r="AG114" s="959"/>
      <c r="AH114" s="959"/>
      <c r="AI114" s="959"/>
      <c r="AJ114" s="960"/>
      <c r="AK114" s="961">
        <v>42672</v>
      </c>
      <c r="AL114" s="959"/>
      <c r="AM114" s="959"/>
      <c r="AN114" s="959"/>
      <c r="AO114" s="960"/>
      <c r="AP114" s="962">
        <v>0.2</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4736165</v>
      </c>
      <c r="BR114" s="920"/>
      <c r="BS114" s="920"/>
      <c r="BT114" s="920"/>
      <c r="BU114" s="920"/>
      <c r="BV114" s="920">
        <v>4264805</v>
      </c>
      <c r="BW114" s="920"/>
      <c r="BX114" s="920"/>
      <c r="BY114" s="920"/>
      <c r="BZ114" s="920"/>
      <c r="CA114" s="920">
        <v>3809801</v>
      </c>
      <c r="CB114" s="920"/>
      <c r="CC114" s="920"/>
      <c r="CD114" s="920"/>
      <c r="CE114" s="920"/>
      <c r="CF114" s="914">
        <v>18.8</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412</v>
      </c>
      <c r="DH114" s="959"/>
      <c r="DI114" s="959"/>
      <c r="DJ114" s="959"/>
      <c r="DK114" s="960"/>
      <c r="DL114" s="961" t="s">
        <v>412</v>
      </c>
      <c r="DM114" s="959"/>
      <c r="DN114" s="959"/>
      <c r="DO114" s="959"/>
      <c r="DP114" s="960"/>
      <c r="DQ114" s="961" t="s">
        <v>412</v>
      </c>
      <c r="DR114" s="959"/>
      <c r="DS114" s="959"/>
      <c r="DT114" s="959"/>
      <c r="DU114" s="960"/>
      <c r="DV114" s="962" t="s">
        <v>412</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412</v>
      </c>
      <c r="AB115" s="934"/>
      <c r="AC115" s="934"/>
      <c r="AD115" s="934"/>
      <c r="AE115" s="935"/>
      <c r="AF115" s="936">
        <v>37955</v>
      </c>
      <c r="AG115" s="934"/>
      <c r="AH115" s="934"/>
      <c r="AI115" s="934"/>
      <c r="AJ115" s="935"/>
      <c r="AK115" s="936">
        <v>76251</v>
      </c>
      <c r="AL115" s="934"/>
      <c r="AM115" s="934"/>
      <c r="AN115" s="934"/>
      <c r="AO115" s="935"/>
      <c r="AP115" s="937">
        <v>0.4</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412</v>
      </c>
      <c r="BR115" s="920"/>
      <c r="BS115" s="920"/>
      <c r="BT115" s="920"/>
      <c r="BU115" s="920"/>
      <c r="BV115" s="920" t="s">
        <v>412</v>
      </c>
      <c r="BW115" s="920"/>
      <c r="BX115" s="920"/>
      <c r="BY115" s="920"/>
      <c r="BZ115" s="920"/>
      <c r="CA115" s="920" t="s">
        <v>412</v>
      </c>
      <c r="CB115" s="920"/>
      <c r="CC115" s="920"/>
      <c r="CD115" s="920"/>
      <c r="CE115" s="920"/>
      <c r="CF115" s="914" t="s">
        <v>412</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412</v>
      </c>
      <c r="DH115" s="959"/>
      <c r="DI115" s="959"/>
      <c r="DJ115" s="959"/>
      <c r="DK115" s="960"/>
      <c r="DL115" s="961" t="s">
        <v>412</v>
      </c>
      <c r="DM115" s="959"/>
      <c r="DN115" s="959"/>
      <c r="DO115" s="959"/>
      <c r="DP115" s="960"/>
      <c r="DQ115" s="961" t="s">
        <v>412</v>
      </c>
      <c r="DR115" s="959"/>
      <c r="DS115" s="959"/>
      <c r="DT115" s="959"/>
      <c r="DU115" s="960"/>
      <c r="DV115" s="962" t="s">
        <v>412</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412</v>
      </c>
      <c r="AB116" s="959"/>
      <c r="AC116" s="959"/>
      <c r="AD116" s="959"/>
      <c r="AE116" s="960"/>
      <c r="AF116" s="961" t="s">
        <v>412</v>
      </c>
      <c r="AG116" s="959"/>
      <c r="AH116" s="959"/>
      <c r="AI116" s="959"/>
      <c r="AJ116" s="960"/>
      <c r="AK116" s="961" t="s">
        <v>412</v>
      </c>
      <c r="AL116" s="959"/>
      <c r="AM116" s="959"/>
      <c r="AN116" s="959"/>
      <c r="AO116" s="960"/>
      <c r="AP116" s="962" t="s">
        <v>412</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412</v>
      </c>
      <c r="BR116" s="920"/>
      <c r="BS116" s="920"/>
      <c r="BT116" s="920"/>
      <c r="BU116" s="920"/>
      <c r="BV116" s="920" t="s">
        <v>412</v>
      </c>
      <c r="BW116" s="920"/>
      <c r="BX116" s="920"/>
      <c r="BY116" s="920"/>
      <c r="BZ116" s="920"/>
      <c r="CA116" s="920" t="s">
        <v>412</v>
      </c>
      <c r="CB116" s="920"/>
      <c r="CC116" s="920"/>
      <c r="CD116" s="920"/>
      <c r="CE116" s="920"/>
      <c r="CF116" s="914" t="s">
        <v>412</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412</v>
      </c>
      <c r="DH116" s="959"/>
      <c r="DI116" s="959"/>
      <c r="DJ116" s="959"/>
      <c r="DK116" s="960"/>
      <c r="DL116" s="961" t="s">
        <v>412</v>
      </c>
      <c r="DM116" s="959"/>
      <c r="DN116" s="959"/>
      <c r="DO116" s="959"/>
      <c r="DP116" s="960"/>
      <c r="DQ116" s="961" t="s">
        <v>412</v>
      </c>
      <c r="DR116" s="959"/>
      <c r="DS116" s="959"/>
      <c r="DT116" s="959"/>
      <c r="DU116" s="960"/>
      <c r="DV116" s="962" t="s">
        <v>412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2622408</v>
      </c>
      <c r="AB117" s="966"/>
      <c r="AC117" s="966"/>
      <c r="AD117" s="966"/>
      <c r="AE117" s="967"/>
      <c r="AF117" s="965">
        <v>2848631</v>
      </c>
      <c r="AG117" s="966"/>
      <c r="AH117" s="966"/>
      <c r="AI117" s="966"/>
      <c r="AJ117" s="967"/>
      <c r="AK117" s="965">
        <v>2819473</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222</v>
      </c>
      <c r="BR117" s="986"/>
      <c r="BS117" s="986"/>
      <c r="BT117" s="986"/>
      <c r="BU117" s="986"/>
      <c r="BV117" s="986" t="s">
        <v>222</v>
      </c>
      <c r="BW117" s="986"/>
      <c r="BX117" s="986"/>
      <c r="BY117" s="986"/>
      <c r="BZ117" s="986"/>
      <c r="CA117" s="986" t="s">
        <v>222</v>
      </c>
      <c r="CB117" s="986"/>
      <c r="CC117" s="986"/>
      <c r="CD117" s="986"/>
      <c r="CE117" s="986"/>
      <c r="CF117" s="914" t="s">
        <v>222</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7" customFormat="1" ht="26.25" customHeight="1">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288</v>
      </c>
      <c r="AG118" s="883"/>
      <c r="AH118" s="883"/>
      <c r="AI118" s="883"/>
      <c r="AJ118" s="884"/>
      <c r="AK118" s="882" t="s">
        <v>287</v>
      </c>
      <c r="AL118" s="883"/>
      <c r="AM118" s="883"/>
      <c r="AN118" s="883"/>
      <c r="AO118" s="884"/>
      <c r="AP118" s="990" t="s">
        <v>399</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428</v>
      </c>
      <c r="BP118" s="994"/>
      <c r="BQ118" s="985">
        <v>30162911</v>
      </c>
      <c r="BR118" s="986"/>
      <c r="BS118" s="986"/>
      <c r="BT118" s="986"/>
      <c r="BU118" s="986"/>
      <c r="BV118" s="986">
        <v>30794981</v>
      </c>
      <c r="BW118" s="986"/>
      <c r="BX118" s="986"/>
      <c r="BY118" s="986"/>
      <c r="BZ118" s="986"/>
      <c r="CA118" s="986">
        <v>32546046</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7" customFormat="1" ht="26.25" customHeight="1">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222</v>
      </c>
      <c r="AB119" s="890"/>
      <c r="AC119" s="890"/>
      <c r="AD119" s="890"/>
      <c r="AE119" s="891"/>
      <c r="AF119" s="892" t="s">
        <v>222</v>
      </c>
      <c r="AG119" s="890"/>
      <c r="AH119" s="890"/>
      <c r="AI119" s="890"/>
      <c r="AJ119" s="891"/>
      <c r="AK119" s="892" t="s">
        <v>222</v>
      </c>
      <c r="AL119" s="890"/>
      <c r="AM119" s="890"/>
      <c r="AN119" s="890"/>
      <c r="AO119" s="891"/>
      <c r="AP119" s="893" t="s">
        <v>222</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6600637</v>
      </c>
      <c r="BR119" s="927"/>
      <c r="BS119" s="927"/>
      <c r="BT119" s="927"/>
      <c r="BU119" s="927"/>
      <c r="BV119" s="927">
        <v>6208475</v>
      </c>
      <c r="BW119" s="927"/>
      <c r="BX119" s="927"/>
      <c r="BY119" s="927"/>
      <c r="BZ119" s="927"/>
      <c r="CA119" s="927">
        <v>5804013</v>
      </c>
      <c r="CB119" s="927"/>
      <c r="CC119" s="927"/>
      <c r="CD119" s="927"/>
      <c r="CE119" s="927"/>
      <c r="CF119" s="941">
        <v>28.7</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1525286</v>
      </c>
      <c r="DH119" s="998"/>
      <c r="DI119" s="998"/>
      <c r="DJ119" s="998"/>
      <c r="DK119" s="999"/>
      <c r="DL119" s="1000">
        <v>1487331</v>
      </c>
      <c r="DM119" s="998"/>
      <c r="DN119" s="998"/>
      <c r="DO119" s="998"/>
      <c r="DP119" s="999"/>
      <c r="DQ119" s="1000">
        <v>1411080</v>
      </c>
      <c r="DR119" s="998"/>
      <c r="DS119" s="998"/>
      <c r="DT119" s="998"/>
      <c r="DU119" s="999"/>
      <c r="DV119" s="1001">
        <v>7</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3773820</v>
      </c>
      <c r="BR120" s="920"/>
      <c r="BS120" s="920"/>
      <c r="BT120" s="920"/>
      <c r="BU120" s="920"/>
      <c r="BV120" s="920">
        <v>4707163</v>
      </c>
      <c r="BW120" s="920"/>
      <c r="BX120" s="920"/>
      <c r="BY120" s="920"/>
      <c r="BZ120" s="920"/>
      <c r="CA120" s="920">
        <v>4810939</v>
      </c>
      <c r="CB120" s="920"/>
      <c r="CC120" s="920"/>
      <c r="CD120" s="920"/>
      <c r="CE120" s="920"/>
      <c r="CF120" s="914">
        <v>23.8</v>
      </c>
      <c r="CG120" s="915"/>
      <c r="CH120" s="915"/>
      <c r="CI120" s="915"/>
      <c r="CJ120" s="915"/>
      <c r="CK120" s="1013" t="s">
        <v>434</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1205611</v>
      </c>
      <c r="DH120" s="927"/>
      <c r="DI120" s="927"/>
      <c r="DJ120" s="927"/>
      <c r="DK120" s="927"/>
      <c r="DL120" s="927">
        <v>1158284</v>
      </c>
      <c r="DM120" s="927"/>
      <c r="DN120" s="927"/>
      <c r="DO120" s="927"/>
      <c r="DP120" s="927"/>
      <c r="DQ120" s="927">
        <v>1212688</v>
      </c>
      <c r="DR120" s="927"/>
      <c r="DS120" s="927"/>
      <c r="DT120" s="927"/>
      <c r="DU120" s="927"/>
      <c r="DV120" s="928">
        <v>6</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222</v>
      </c>
      <c r="AB121" s="959"/>
      <c r="AC121" s="959"/>
      <c r="AD121" s="959"/>
      <c r="AE121" s="960"/>
      <c r="AF121" s="961" t="s">
        <v>222</v>
      </c>
      <c r="AG121" s="959"/>
      <c r="AH121" s="959"/>
      <c r="AI121" s="959"/>
      <c r="AJ121" s="960"/>
      <c r="AK121" s="961" t="s">
        <v>222</v>
      </c>
      <c r="AL121" s="959"/>
      <c r="AM121" s="959"/>
      <c r="AN121" s="959"/>
      <c r="AO121" s="960"/>
      <c r="AP121" s="962" t="s">
        <v>222</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23653299</v>
      </c>
      <c r="BR121" s="986"/>
      <c r="BS121" s="986"/>
      <c r="BT121" s="986"/>
      <c r="BU121" s="986"/>
      <c r="BV121" s="986">
        <v>23264981</v>
      </c>
      <c r="BW121" s="986"/>
      <c r="BX121" s="986"/>
      <c r="BY121" s="986"/>
      <c r="BZ121" s="986"/>
      <c r="CA121" s="986">
        <v>22359778</v>
      </c>
      <c r="CB121" s="986"/>
      <c r="CC121" s="986"/>
      <c r="CD121" s="986"/>
      <c r="CE121" s="986"/>
      <c r="CF121" s="1024">
        <v>110.5</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437</v>
      </c>
      <c r="BP122" s="994"/>
      <c r="BQ122" s="1034">
        <v>34027756</v>
      </c>
      <c r="BR122" s="1035"/>
      <c r="BS122" s="1035"/>
      <c r="BT122" s="1035"/>
      <c r="BU122" s="1035"/>
      <c r="BV122" s="1035">
        <v>34180619</v>
      </c>
      <c r="BW122" s="1035"/>
      <c r="BX122" s="1035"/>
      <c r="BY122" s="1035"/>
      <c r="BZ122" s="1035"/>
      <c r="CA122" s="1035">
        <v>32974730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222</v>
      </c>
      <c r="AB123" s="959"/>
      <c r="AC123" s="959"/>
      <c r="AD123" s="959"/>
      <c r="AE123" s="960"/>
      <c r="AF123" s="961" t="s">
        <v>222</v>
      </c>
      <c r="AG123" s="959"/>
      <c r="AH123" s="959"/>
      <c r="AI123" s="959"/>
      <c r="AJ123" s="960"/>
      <c r="AK123" s="961" t="s">
        <v>222</v>
      </c>
      <c r="AL123" s="959"/>
      <c r="AM123" s="959"/>
      <c r="AN123" s="959"/>
      <c r="AO123" s="960"/>
      <c r="AP123" s="962" t="s">
        <v>222</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222</v>
      </c>
      <c r="BR123" s="1027"/>
      <c r="BS123" s="1027"/>
      <c r="BT123" s="1027"/>
      <c r="BU123" s="1027"/>
      <c r="BV123" s="1027" t="s">
        <v>222</v>
      </c>
      <c r="BW123" s="1027"/>
      <c r="BX123" s="1027"/>
      <c r="BY123" s="1027"/>
      <c r="BZ123" s="1027"/>
      <c r="CA123" s="1027" t="s">
        <v>222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222</v>
      </c>
      <c r="DH124" s="998"/>
      <c r="DI124" s="998"/>
      <c r="DJ124" s="998"/>
      <c r="DK124" s="999"/>
      <c r="DL124" s="1000" t="s">
        <v>222</v>
      </c>
      <c r="DM124" s="998"/>
      <c r="DN124" s="998"/>
      <c r="DO124" s="998"/>
      <c r="DP124" s="999"/>
      <c r="DQ124" s="1000" t="s">
        <v>222</v>
      </c>
      <c r="DR124" s="998"/>
      <c r="DS124" s="998"/>
      <c r="DT124" s="998"/>
      <c r="DU124" s="999"/>
      <c r="DV124" s="1001" t="s">
        <v>222</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222</v>
      </c>
      <c r="AB126" s="959"/>
      <c r="AC126" s="959"/>
      <c r="AD126" s="959"/>
      <c r="AE126" s="960"/>
      <c r="AF126" s="961">
        <v>37955</v>
      </c>
      <c r="AG126" s="959"/>
      <c r="AH126" s="959"/>
      <c r="AI126" s="959"/>
      <c r="AJ126" s="960"/>
      <c r="AK126" s="961">
        <v>76251</v>
      </c>
      <c r="AL126" s="959"/>
      <c r="AM126" s="959"/>
      <c r="AN126" s="959"/>
      <c r="AO126" s="960"/>
      <c r="AP126" s="962">
        <v>0.4</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7" customFormat="1" ht="26.25" customHeight="1" thickBot="1">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222</v>
      </c>
      <c r="AB127" s="959"/>
      <c r="AC127" s="959"/>
      <c r="AD127" s="959"/>
      <c r="AE127" s="960"/>
      <c r="AF127" s="961" t="s">
        <v>222</v>
      </c>
      <c r="AG127" s="959"/>
      <c r="AH127" s="959"/>
      <c r="AI127" s="959"/>
      <c r="AJ127" s="960"/>
      <c r="AK127" s="961" t="s">
        <v>222</v>
      </c>
      <c r="AL127" s="959"/>
      <c r="AM127" s="959"/>
      <c r="AN127" s="959"/>
      <c r="AO127" s="960"/>
      <c r="AP127" s="962" t="s">
        <v>222</v>
      </c>
      <c r="AQ127" s="963"/>
      <c r="AR127" s="963"/>
      <c r="AS127" s="963"/>
      <c r="AT127" s="964"/>
      <c r="AU127" s="233"/>
      <c r="AV127" s="233"/>
      <c r="AW127" s="233"/>
      <c r="AX127" s="886" t="s">
        <v>448</v>
      </c>
      <c r="AY127" s="887"/>
      <c r="AZ127" s="887"/>
      <c r="BA127" s="887"/>
      <c r="BB127" s="887"/>
      <c r="BC127" s="887"/>
      <c r="BD127" s="887"/>
      <c r="BE127" s="888"/>
      <c r="BF127" s="1041" t="s">
        <v>222</v>
      </c>
      <c r="BG127" s="1042"/>
      <c r="BH127" s="1042"/>
      <c r="BI127" s="1042"/>
      <c r="BJ127" s="1042"/>
      <c r="BK127" s="1042"/>
      <c r="BL127" s="1051"/>
      <c r="BM127" s="1041">
        <v>12.26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222</v>
      </c>
      <c r="DH127" s="1048"/>
      <c r="DI127" s="1048"/>
      <c r="DJ127" s="1048"/>
      <c r="DK127" s="1048"/>
      <c r="DL127" s="1048" t="s">
        <v>222</v>
      </c>
      <c r="DM127" s="1048"/>
      <c r="DN127" s="1048"/>
      <c r="DO127" s="1048"/>
      <c r="DP127" s="1048"/>
      <c r="DQ127" s="1048" t="s">
        <v>222</v>
      </c>
      <c r="DR127" s="1048"/>
      <c r="DS127" s="1048"/>
      <c r="DT127" s="1048"/>
      <c r="DU127" s="1048"/>
      <c r="DV127" s="1049" t="s">
        <v>222</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343438</v>
      </c>
      <c r="AB128" s="1090"/>
      <c r="AC128" s="1090"/>
      <c r="AD128" s="1090"/>
      <c r="AE128" s="1091"/>
      <c r="AF128" s="1092">
        <v>394339</v>
      </c>
      <c r="AG128" s="1090"/>
      <c r="AH128" s="1090"/>
      <c r="AI128" s="1090"/>
      <c r="AJ128" s="1091"/>
      <c r="AK128" s="1092">
        <v>344998</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222</v>
      </c>
      <c r="BG128" s="1067"/>
      <c r="BH128" s="1067"/>
      <c r="BI128" s="1067"/>
      <c r="BJ128" s="1067"/>
      <c r="BK128" s="1067"/>
      <c r="BL128" s="1068"/>
      <c r="BM128" s="1066">
        <v>17.260000000000002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22243606</v>
      </c>
      <c r="AB129" s="959"/>
      <c r="AC129" s="959"/>
      <c r="AD129" s="959"/>
      <c r="AE129" s="960"/>
      <c r="AF129" s="961">
        <v>22797020</v>
      </c>
      <c r="AG129" s="959"/>
      <c r="AH129" s="959"/>
      <c r="AI129" s="959"/>
      <c r="AJ129" s="960"/>
      <c r="AK129" s="961">
        <v>22551871</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2183027</v>
      </c>
      <c r="AB130" s="959"/>
      <c r="AC130" s="959"/>
      <c r="AD130" s="959"/>
      <c r="AE130" s="960"/>
      <c r="AF130" s="961">
        <v>2246614</v>
      </c>
      <c r="AG130" s="959"/>
      <c r="AH130" s="959"/>
      <c r="AI130" s="959"/>
      <c r="AJ130" s="960"/>
      <c r="AK130" s="961">
        <v>2312620</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t="s">
        <v>222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20060579</v>
      </c>
      <c r="AB131" s="998"/>
      <c r="AC131" s="998"/>
      <c r="AD131" s="998"/>
      <c r="AE131" s="999"/>
      <c r="AF131" s="1000">
        <v>20550406</v>
      </c>
      <c r="AG131" s="998"/>
      <c r="AH131" s="998"/>
      <c r="AI131" s="998"/>
      <c r="AJ131" s="999"/>
      <c r="AK131" s="1000">
        <v>20239251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0.47826635499999998</v>
      </c>
      <c r="AB132" s="1104"/>
      <c r="AC132" s="1104"/>
      <c r="AD132" s="1104"/>
      <c r="AE132" s="1105"/>
      <c r="AF132" s="1106">
        <v>1.010578574</v>
      </c>
      <c r="AG132" s="1104"/>
      <c r="AH132" s="1104"/>
      <c r="AI132" s="1104"/>
      <c r="AJ132" s="1105"/>
      <c r="AK132" s="1106">
        <v>0.79970844799999996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0.6</v>
      </c>
      <c r="AB133" s="1111"/>
      <c r="AC133" s="1111"/>
      <c r="AD133" s="1111"/>
      <c r="AE133" s="1112"/>
      <c r="AF133" s="1110">
        <v>0.6</v>
      </c>
      <c r="AG133" s="1111"/>
      <c r="AH133" s="1111"/>
      <c r="AI133" s="1111"/>
      <c r="AJ133" s="1112"/>
      <c r="AK133" s="1110">
        <v>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19" t="s">
        <v>469</v>
      </c>
      <c r="H9" s="1120"/>
      <c r="I9" s="1120"/>
      <c r="J9" s="1121"/>
      <c r="K9" s="263">
        <v>6984131</v>
      </c>
      <c r="L9" s="264">
        <v>53692</v>
      </c>
      <c r="M9" s="265">
        <v>54962</v>
      </c>
      <c r="N9" s="266">
        <v>-2.2999999999999998</v>
      </c>
    </row>
    <row r="10" spans="1:16">
      <c r="A10" s="248"/>
      <c r="B10" s="244"/>
      <c r="C10" s="244"/>
      <c r="D10" s="244"/>
      <c r="E10" s="244"/>
      <c r="F10" s="244"/>
      <c r="G10" s="1119" t="s">
        <v>470</v>
      </c>
      <c r="H10" s="1120"/>
      <c r="I10" s="1120"/>
      <c r="J10" s="1121"/>
      <c r="K10" s="267">
        <v>460751</v>
      </c>
      <c r="L10" s="268">
        <v>3542</v>
      </c>
      <c r="M10" s="269">
        <v>4364</v>
      </c>
      <c r="N10" s="270">
        <v>-18.8</v>
      </c>
    </row>
    <row r="11" spans="1:16" ht="13.5" customHeight="1">
      <c r="A11" s="248"/>
      <c r="B11" s="244"/>
      <c r="C11" s="244"/>
      <c r="D11" s="244"/>
      <c r="E11" s="244"/>
      <c r="F11" s="244"/>
      <c r="G11" s="1119" t="s">
        <v>471</v>
      </c>
      <c r="H11" s="1120"/>
      <c r="I11" s="1120"/>
      <c r="J11" s="1121"/>
      <c r="K11" s="267">
        <v>222441</v>
      </c>
      <c r="L11" s="268">
        <v>1710</v>
      </c>
      <c r="M11" s="269">
        <v>2588</v>
      </c>
      <c r="N11" s="270">
        <v>-33.9</v>
      </c>
    </row>
    <row r="12" spans="1:16" ht="13.5" customHeight="1">
      <c r="A12" s="248"/>
      <c r="B12" s="244"/>
      <c r="C12" s="244"/>
      <c r="D12" s="244"/>
      <c r="E12" s="244"/>
      <c r="F12" s="244"/>
      <c r="G12" s="1119" t="s">
        <v>472</v>
      </c>
      <c r="H12" s="1120"/>
      <c r="I12" s="1120"/>
      <c r="J12" s="1121"/>
      <c r="K12" s="267" t="s">
        <v>473</v>
      </c>
      <c r="L12" s="268" t="s">
        <v>473</v>
      </c>
      <c r="M12" s="269">
        <v>1192</v>
      </c>
      <c r="N12" s="270" t="s">
        <v>473</v>
      </c>
    </row>
    <row r="13" spans="1:16" ht="13.5" customHeight="1">
      <c r="A13" s="248"/>
      <c r="B13" s="244"/>
      <c r="C13" s="244"/>
      <c r="D13" s="244"/>
      <c r="E13" s="244"/>
      <c r="F13" s="244"/>
      <c r="G13" s="1119" t="s">
        <v>474</v>
      </c>
      <c r="H13" s="1120"/>
      <c r="I13" s="1120"/>
      <c r="J13" s="1121"/>
      <c r="K13" s="267" t="s">
        <v>473</v>
      </c>
      <c r="L13" s="268" t="s">
        <v>473</v>
      </c>
      <c r="M13" s="269" t="s">
        <v>473</v>
      </c>
      <c r="N13" s="270" t="s">
        <v>473</v>
      </c>
    </row>
    <row r="14" spans="1:16" ht="13.5" customHeight="1">
      <c r="A14" s="248"/>
      <c r="B14" s="244"/>
      <c r="C14" s="244"/>
      <c r="D14" s="244"/>
      <c r="E14" s="244"/>
      <c r="F14" s="244"/>
      <c r="G14" s="1119" t="s">
        <v>475</v>
      </c>
      <c r="H14" s="1120"/>
      <c r="I14" s="1120"/>
      <c r="J14" s="1121"/>
      <c r="K14" s="267">
        <v>273584</v>
      </c>
      <c r="L14" s="268">
        <v>2103</v>
      </c>
      <c r="M14" s="269">
        <v>2687</v>
      </c>
      <c r="N14" s="270">
        <v>-21.7</v>
      </c>
    </row>
    <row r="15" spans="1:16" ht="13.5" customHeight="1">
      <c r="A15" s="248"/>
      <c r="B15" s="244"/>
      <c r="C15" s="244"/>
      <c r="D15" s="244"/>
      <c r="E15" s="244"/>
      <c r="F15" s="244"/>
      <c r="G15" s="1119" t="s">
        <v>476</v>
      </c>
      <c r="H15" s="1120"/>
      <c r="I15" s="1120"/>
      <c r="J15" s="1121"/>
      <c r="K15" s="267">
        <v>63964</v>
      </c>
      <c r="L15" s="268">
        <v>492</v>
      </c>
      <c r="M15" s="269">
        <v>789</v>
      </c>
      <c r="N15" s="270">
        <v>-37.6</v>
      </c>
    </row>
    <row r="16" spans="1:16">
      <c r="A16" s="248"/>
      <c r="B16" s="244"/>
      <c r="C16" s="244"/>
      <c r="D16" s="244"/>
      <c r="E16" s="244"/>
      <c r="F16" s="244"/>
      <c r="G16" s="1122" t="s">
        <v>477</v>
      </c>
      <c r="H16" s="1123"/>
      <c r="I16" s="1123"/>
      <c r="J16" s="1124"/>
      <c r="K16" s="268">
        <v>-687160</v>
      </c>
      <c r="L16" s="268">
        <v>-5283</v>
      </c>
      <c r="M16" s="269">
        <v>-5882</v>
      </c>
      <c r="N16" s="270">
        <v>-10.199999999999999</v>
      </c>
    </row>
    <row r="17" spans="1:16">
      <c r="A17" s="248"/>
      <c r="B17" s="244"/>
      <c r="C17" s="244"/>
      <c r="D17" s="244"/>
      <c r="E17" s="244"/>
      <c r="F17" s="244"/>
      <c r="G17" s="1122" t="s">
        <v>171</v>
      </c>
      <c r="H17" s="1123"/>
      <c r="I17" s="1123"/>
      <c r="J17" s="1124"/>
      <c r="K17" s="268">
        <v>7317711</v>
      </c>
      <c r="L17" s="268">
        <v>56257</v>
      </c>
      <c r="M17" s="269">
        <v>60699</v>
      </c>
      <c r="N17" s="270">
        <v>-7.3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4" t="s">
        <v>482</v>
      </c>
      <c r="H21" s="1115"/>
      <c r="I21" s="1115"/>
      <c r="J21" s="1116"/>
      <c r="K21" s="280">
        <v>5.57</v>
      </c>
      <c r="L21" s="281">
        <v>5.83</v>
      </c>
      <c r="M21" s="282">
        <v>-0.26</v>
      </c>
      <c r="N21" s="249"/>
      <c r="O21" s="283"/>
      <c r="P21" s="279"/>
    </row>
    <row r="22" spans="1:16" s="284" customFormat="1">
      <c r="A22" s="279"/>
      <c r="B22" s="249"/>
      <c r="C22" s="249"/>
      <c r="D22" s="249"/>
      <c r="E22" s="249"/>
      <c r="F22" s="249"/>
      <c r="G22" s="1114" t="s">
        <v>483</v>
      </c>
      <c r="H22" s="1115"/>
      <c r="I22" s="1115"/>
      <c r="J22" s="1116"/>
      <c r="K22" s="285">
        <v>101.5</v>
      </c>
      <c r="L22" s="286">
        <v>99.8</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486</v>
      </c>
      <c r="H32" s="1131"/>
      <c r="I32" s="1131"/>
      <c r="J32" s="1132"/>
      <c r="K32" s="294">
        <v>2555265</v>
      </c>
      <c r="L32" s="294">
        <v>19644</v>
      </c>
      <c r="M32" s="295">
        <v>32099</v>
      </c>
      <c r="N32" s="296">
        <v>-38.799999999999997</v>
      </c>
    </row>
    <row r="33" spans="1:16" ht="13.5" customHeight="1">
      <c r="A33" s="248"/>
      <c r="B33" s="244"/>
      <c r="C33" s="244"/>
      <c r="D33" s="244"/>
      <c r="E33" s="244"/>
      <c r="F33" s="244"/>
      <c r="G33" s="1130" t="s">
        <v>487</v>
      </c>
      <c r="H33" s="1131"/>
      <c r="I33" s="1131"/>
      <c r="J33" s="1132"/>
      <c r="K33" s="294" t="s">
        <v>473</v>
      </c>
      <c r="L33" s="294" t="s">
        <v>473</v>
      </c>
      <c r="M33" s="295" t="s">
        <v>473</v>
      </c>
      <c r="N33" s="296" t="s">
        <v>473</v>
      </c>
    </row>
    <row r="34" spans="1:16" ht="27" customHeight="1">
      <c r="A34" s="248"/>
      <c r="B34" s="244"/>
      <c r="C34" s="244"/>
      <c r="D34" s="244"/>
      <c r="E34" s="244"/>
      <c r="F34" s="244"/>
      <c r="G34" s="1130" t="s">
        <v>488</v>
      </c>
      <c r="H34" s="1131"/>
      <c r="I34" s="1131"/>
      <c r="J34" s="1132"/>
      <c r="K34" s="294">
        <v>90667</v>
      </c>
      <c r="L34" s="294">
        <v>697</v>
      </c>
      <c r="M34" s="295">
        <v>92</v>
      </c>
      <c r="N34" s="296">
        <v>657.6</v>
      </c>
    </row>
    <row r="35" spans="1:16" ht="27" customHeight="1">
      <c r="A35" s="248"/>
      <c r="B35" s="244"/>
      <c r="C35" s="244"/>
      <c r="D35" s="244"/>
      <c r="E35" s="244"/>
      <c r="F35" s="244"/>
      <c r="G35" s="1130" t="s">
        <v>489</v>
      </c>
      <c r="H35" s="1131"/>
      <c r="I35" s="1131"/>
      <c r="J35" s="1132"/>
      <c r="K35" s="294">
        <v>54618</v>
      </c>
      <c r="L35" s="294">
        <v>420</v>
      </c>
      <c r="M35" s="295">
        <v>6651</v>
      </c>
      <c r="N35" s="296">
        <v>-93.7</v>
      </c>
    </row>
    <row r="36" spans="1:16" ht="27" customHeight="1">
      <c r="A36" s="248"/>
      <c r="B36" s="244"/>
      <c r="C36" s="244"/>
      <c r="D36" s="244"/>
      <c r="E36" s="244"/>
      <c r="F36" s="244"/>
      <c r="G36" s="1130" t="s">
        <v>490</v>
      </c>
      <c r="H36" s="1131"/>
      <c r="I36" s="1131"/>
      <c r="J36" s="1132"/>
      <c r="K36" s="294">
        <v>42672</v>
      </c>
      <c r="L36" s="294">
        <v>328</v>
      </c>
      <c r="M36" s="295">
        <v>815</v>
      </c>
      <c r="N36" s="296">
        <v>-59.8</v>
      </c>
    </row>
    <row r="37" spans="1:16" ht="13.5" customHeight="1">
      <c r="A37" s="248"/>
      <c r="B37" s="244"/>
      <c r="C37" s="244"/>
      <c r="D37" s="244"/>
      <c r="E37" s="244"/>
      <c r="F37" s="244"/>
      <c r="G37" s="1130" t="s">
        <v>491</v>
      </c>
      <c r="H37" s="1131"/>
      <c r="I37" s="1131"/>
      <c r="J37" s="1132"/>
      <c r="K37" s="294">
        <v>76251</v>
      </c>
      <c r="L37" s="294">
        <v>586</v>
      </c>
      <c r="M37" s="295">
        <v>516</v>
      </c>
      <c r="N37" s="296">
        <v>13.6</v>
      </c>
    </row>
    <row r="38" spans="1:16" ht="27" customHeight="1">
      <c r="A38" s="248"/>
      <c r="B38" s="244"/>
      <c r="C38" s="244"/>
      <c r="D38" s="244"/>
      <c r="E38" s="244"/>
      <c r="F38" s="244"/>
      <c r="G38" s="1133" t="s">
        <v>492</v>
      </c>
      <c r="H38" s="1134"/>
      <c r="I38" s="1134"/>
      <c r="J38" s="1135"/>
      <c r="K38" s="297" t="s">
        <v>473</v>
      </c>
      <c r="L38" s="297" t="s">
        <v>473</v>
      </c>
      <c r="M38" s="298">
        <v>2</v>
      </c>
      <c r="N38" s="299" t="s">
        <v>473</v>
      </c>
      <c r="O38" s="293"/>
    </row>
    <row r="39" spans="1:16">
      <c r="A39" s="248"/>
      <c r="B39" s="244"/>
      <c r="C39" s="244"/>
      <c r="D39" s="244"/>
      <c r="E39" s="244"/>
      <c r="F39" s="244"/>
      <c r="G39" s="1133" t="s">
        <v>493</v>
      </c>
      <c r="H39" s="1134"/>
      <c r="I39" s="1134"/>
      <c r="J39" s="1135"/>
      <c r="K39" s="300">
        <v>-344998</v>
      </c>
      <c r="L39" s="300">
        <v>-2652</v>
      </c>
      <c r="M39" s="301">
        <v>-6908</v>
      </c>
      <c r="N39" s="302">
        <v>-61.6</v>
      </c>
      <c r="O39" s="293"/>
    </row>
    <row r="40" spans="1:16" ht="27" customHeight="1">
      <c r="A40" s="248"/>
      <c r="B40" s="244"/>
      <c r="C40" s="244"/>
      <c r="D40" s="244"/>
      <c r="E40" s="244"/>
      <c r="F40" s="244"/>
      <c r="G40" s="1130" t="s">
        <v>494</v>
      </c>
      <c r="H40" s="1131"/>
      <c r="I40" s="1131"/>
      <c r="J40" s="1132"/>
      <c r="K40" s="300">
        <v>-2312620</v>
      </c>
      <c r="L40" s="300">
        <v>-17779</v>
      </c>
      <c r="M40" s="301">
        <v>-27513</v>
      </c>
      <c r="N40" s="302">
        <v>-35.4</v>
      </c>
      <c r="O40" s="293"/>
    </row>
    <row r="41" spans="1:16">
      <c r="A41" s="248"/>
      <c r="B41" s="244"/>
      <c r="C41" s="244"/>
      <c r="D41" s="244"/>
      <c r="E41" s="244"/>
      <c r="F41" s="244"/>
      <c r="G41" s="1136" t="s">
        <v>282</v>
      </c>
      <c r="H41" s="1137"/>
      <c r="I41" s="1137"/>
      <c r="J41" s="1138"/>
      <c r="K41" s="294">
        <v>161855</v>
      </c>
      <c r="L41" s="300">
        <v>1244</v>
      </c>
      <c r="M41" s="301">
        <v>5755</v>
      </c>
      <c r="N41" s="302">
        <v>-78.400000000000006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464</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6367783</v>
      </c>
      <c r="J51" s="320">
        <v>50369</v>
      </c>
      <c r="K51" s="321">
        <v>-13.7</v>
      </c>
      <c r="L51" s="322">
        <v>35965</v>
      </c>
      <c r="M51" s="323">
        <v>4.7</v>
      </c>
      <c r="N51" s="324">
        <v>-18.399999999999999</v>
      </c>
    </row>
    <row r="52" spans="1:14">
      <c r="A52" s="248"/>
      <c r="B52" s="244"/>
      <c r="C52" s="244"/>
      <c r="D52" s="244"/>
      <c r="E52" s="244"/>
      <c r="F52" s="244"/>
      <c r="G52" s="325"/>
      <c r="H52" s="326" t="s">
        <v>505</v>
      </c>
      <c r="I52" s="327">
        <v>2600162</v>
      </c>
      <c r="J52" s="328">
        <v>20567</v>
      </c>
      <c r="K52" s="329">
        <v>-8</v>
      </c>
      <c r="L52" s="330">
        <v>20136</v>
      </c>
      <c r="M52" s="331">
        <v>1.6</v>
      </c>
      <c r="N52" s="332">
        <v>-9.6</v>
      </c>
    </row>
    <row r="53" spans="1:14">
      <c r="A53" s="248"/>
      <c r="B53" s="244"/>
      <c r="C53" s="244"/>
      <c r="D53" s="244"/>
      <c r="E53" s="244"/>
      <c r="F53" s="244"/>
      <c r="G53" s="310" t="s">
        <v>506</v>
      </c>
      <c r="H53" s="311"/>
      <c r="I53" s="319">
        <v>6923388</v>
      </c>
      <c r="J53" s="320">
        <v>54598</v>
      </c>
      <c r="K53" s="321">
        <v>8.4</v>
      </c>
      <c r="L53" s="322">
        <v>33903</v>
      </c>
      <c r="M53" s="323">
        <v>-5.7</v>
      </c>
      <c r="N53" s="324">
        <v>14.1</v>
      </c>
    </row>
    <row r="54" spans="1:14">
      <c r="A54" s="248"/>
      <c r="B54" s="244"/>
      <c r="C54" s="244"/>
      <c r="D54" s="244"/>
      <c r="E54" s="244"/>
      <c r="F54" s="244"/>
      <c r="G54" s="325"/>
      <c r="H54" s="326" t="s">
        <v>505</v>
      </c>
      <c r="I54" s="327">
        <v>2627272</v>
      </c>
      <c r="J54" s="328">
        <v>20719</v>
      </c>
      <c r="K54" s="329">
        <v>0.7</v>
      </c>
      <c r="L54" s="330">
        <v>18526</v>
      </c>
      <c r="M54" s="331">
        <v>-8</v>
      </c>
      <c r="N54" s="332">
        <v>8.6999999999999993</v>
      </c>
    </row>
    <row r="55" spans="1:14">
      <c r="A55" s="248"/>
      <c r="B55" s="244"/>
      <c r="C55" s="244"/>
      <c r="D55" s="244"/>
      <c r="E55" s="244"/>
      <c r="F55" s="244"/>
      <c r="G55" s="310" t="s">
        <v>507</v>
      </c>
      <c r="H55" s="311"/>
      <c r="I55" s="319">
        <v>6235437</v>
      </c>
      <c r="J55" s="320">
        <v>48246</v>
      </c>
      <c r="K55" s="321">
        <v>-11.6</v>
      </c>
      <c r="L55" s="322">
        <v>40849</v>
      </c>
      <c r="M55" s="323">
        <v>20.5</v>
      </c>
      <c r="N55" s="324">
        <v>-32.1</v>
      </c>
    </row>
    <row r="56" spans="1:14">
      <c r="A56" s="248"/>
      <c r="B56" s="244"/>
      <c r="C56" s="244"/>
      <c r="D56" s="244"/>
      <c r="E56" s="244"/>
      <c r="F56" s="244"/>
      <c r="G56" s="325"/>
      <c r="H56" s="326" t="s">
        <v>505</v>
      </c>
      <c r="I56" s="327">
        <v>2444732</v>
      </c>
      <c r="J56" s="328">
        <v>18916</v>
      </c>
      <c r="K56" s="329">
        <v>-8.6999999999999993</v>
      </c>
      <c r="L56" s="330">
        <v>22537</v>
      </c>
      <c r="M56" s="331">
        <v>21.7</v>
      </c>
      <c r="N56" s="332">
        <v>-30.4</v>
      </c>
    </row>
    <row r="57" spans="1:14">
      <c r="A57" s="248"/>
      <c r="B57" s="244"/>
      <c r="C57" s="244"/>
      <c r="D57" s="244"/>
      <c r="E57" s="244"/>
      <c r="F57" s="244"/>
      <c r="G57" s="310" t="s">
        <v>508</v>
      </c>
      <c r="H57" s="311"/>
      <c r="I57" s="319">
        <v>5734299</v>
      </c>
      <c r="J57" s="320">
        <v>44168</v>
      </c>
      <c r="K57" s="321">
        <v>-8.5</v>
      </c>
      <c r="L57" s="322">
        <v>40632</v>
      </c>
      <c r="M57" s="323">
        <v>-0.5</v>
      </c>
      <c r="N57" s="324">
        <v>-8</v>
      </c>
    </row>
    <row r="58" spans="1:14">
      <c r="A58" s="248"/>
      <c r="B58" s="244"/>
      <c r="C58" s="244"/>
      <c r="D58" s="244"/>
      <c r="E58" s="244"/>
      <c r="F58" s="244"/>
      <c r="G58" s="325"/>
      <c r="H58" s="326" t="s">
        <v>505</v>
      </c>
      <c r="I58" s="327">
        <v>3445400</v>
      </c>
      <c r="J58" s="328">
        <v>26538</v>
      </c>
      <c r="K58" s="329">
        <v>40.299999999999997</v>
      </c>
      <c r="L58" s="330">
        <v>21402</v>
      </c>
      <c r="M58" s="331">
        <v>-5</v>
      </c>
      <c r="N58" s="332">
        <v>45.3</v>
      </c>
    </row>
    <row r="59" spans="1:14">
      <c r="A59" s="248"/>
      <c r="B59" s="244"/>
      <c r="C59" s="244"/>
      <c r="D59" s="244"/>
      <c r="E59" s="244"/>
      <c r="F59" s="244"/>
      <c r="G59" s="310" t="s">
        <v>509</v>
      </c>
      <c r="H59" s="311"/>
      <c r="I59" s="319">
        <v>8896220</v>
      </c>
      <c r="J59" s="320">
        <v>68392</v>
      </c>
      <c r="K59" s="321">
        <v>54.8</v>
      </c>
      <c r="L59" s="322">
        <v>45375</v>
      </c>
      <c r="M59" s="323">
        <v>11.7</v>
      </c>
      <c r="N59" s="324">
        <v>43.1</v>
      </c>
    </row>
    <row r="60" spans="1:14">
      <c r="A60" s="248"/>
      <c r="B60" s="244"/>
      <c r="C60" s="244"/>
      <c r="D60" s="244"/>
      <c r="E60" s="244"/>
      <c r="F60" s="244"/>
      <c r="G60" s="325"/>
      <c r="H60" s="326" t="s">
        <v>505</v>
      </c>
      <c r="I60" s="333">
        <v>3755097</v>
      </c>
      <c r="J60" s="328">
        <v>28868</v>
      </c>
      <c r="K60" s="329">
        <v>8.8000000000000007</v>
      </c>
      <c r="L60" s="330">
        <v>26025</v>
      </c>
      <c r="M60" s="331">
        <v>21.6</v>
      </c>
      <c r="N60" s="332">
        <v>-12.8</v>
      </c>
    </row>
    <row r="61" spans="1:14">
      <c r="A61" s="248"/>
      <c r="B61" s="244"/>
      <c r="C61" s="244"/>
      <c r="D61" s="244"/>
      <c r="E61" s="244"/>
      <c r="F61" s="244"/>
      <c r="G61" s="310" t="s">
        <v>510</v>
      </c>
      <c r="H61" s="334"/>
      <c r="I61" s="335">
        <v>6831425</v>
      </c>
      <c r="J61" s="336">
        <v>53155</v>
      </c>
      <c r="K61" s="337">
        <v>5.9</v>
      </c>
      <c r="L61" s="338">
        <v>39345</v>
      </c>
      <c r="M61" s="339">
        <v>6.1</v>
      </c>
      <c r="N61" s="324">
        <v>-0.2</v>
      </c>
    </row>
    <row r="62" spans="1:14">
      <c r="A62" s="248"/>
      <c r="B62" s="244"/>
      <c r="C62" s="244"/>
      <c r="D62" s="244"/>
      <c r="E62" s="244"/>
      <c r="F62" s="244"/>
      <c r="G62" s="325"/>
      <c r="H62" s="326" t="s">
        <v>505</v>
      </c>
      <c r="I62" s="327">
        <v>2974533</v>
      </c>
      <c r="J62" s="328">
        <v>23122</v>
      </c>
      <c r="K62" s="329">
        <v>6.6</v>
      </c>
      <c r="L62" s="330">
        <v>21725</v>
      </c>
      <c r="M62" s="331">
        <v>6.4</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11.38</v>
      </c>
      <c r="G47" s="12">
        <v>11.25</v>
      </c>
      <c r="H47" s="12">
        <v>10.7</v>
      </c>
      <c r="I47" s="12">
        <v>10.76</v>
      </c>
      <c r="J47" s="13">
        <v>11.25</v>
      </c>
    </row>
    <row r="48" spans="2:10" ht="57.75" customHeight="1">
      <c r="B48" s="14"/>
      <c r="C48" s="1141" t="s">
        <v>4</v>
      </c>
      <c r="D48" s="1141"/>
      <c r="E48" s="1142"/>
      <c r="F48" s="15">
        <v>2.84</v>
      </c>
      <c r="G48" s="16">
        <v>1.42</v>
      </c>
      <c r="H48" s="16">
        <v>4.1399999999999997</v>
      </c>
      <c r="I48" s="16">
        <v>1.63</v>
      </c>
      <c r="J48" s="17">
        <v>2.33</v>
      </c>
    </row>
    <row r="49" spans="2:10" ht="57.75" customHeight="1" thickBot="1">
      <c r="B49" s="18"/>
      <c r="C49" s="1143" t="s">
        <v>5</v>
      </c>
      <c r="D49" s="1143"/>
      <c r="E49" s="1144"/>
      <c r="F49" s="19" t="s">
        <v>517</v>
      </c>
      <c r="G49" s="20" t="s">
        <v>518</v>
      </c>
      <c r="H49" s="20">
        <v>2.41</v>
      </c>
      <c r="I49" s="20" t="s">
        <v>519</v>
      </c>
      <c r="J49" s="21">
        <v>1.05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520</v>
      </c>
      <c r="D34" s="1151"/>
      <c r="E34" s="1152"/>
      <c r="F34" s="32">
        <v>2.83</v>
      </c>
      <c r="G34" s="33">
        <v>1.41</v>
      </c>
      <c r="H34" s="33">
        <v>4.1399999999999997</v>
      </c>
      <c r="I34" s="33">
        <v>1.62</v>
      </c>
      <c r="J34" s="34">
        <v>2.3199999999999998</v>
      </c>
      <c r="K34" s="22"/>
      <c r="L34" s="22"/>
      <c r="M34" s="22"/>
      <c r="N34" s="22"/>
      <c r="O34" s="22"/>
      <c r="P34" s="22"/>
    </row>
    <row r="35" spans="1:16" ht="39" customHeight="1">
      <c r="A35" s="22"/>
      <c r="B35" s="35"/>
      <c r="C35" s="1145" t="s">
        <v>521</v>
      </c>
      <c r="D35" s="1146"/>
      <c r="E35" s="1147"/>
      <c r="F35" s="36">
        <v>0.66</v>
      </c>
      <c r="G35" s="37">
        <v>0.56999999999999995</v>
      </c>
      <c r="H35" s="37">
        <v>1.1000000000000001</v>
      </c>
      <c r="I35" s="37">
        <v>0.89</v>
      </c>
      <c r="J35" s="38">
        <v>1.29</v>
      </c>
      <c r="K35" s="22"/>
      <c r="L35" s="22"/>
      <c r="M35" s="22"/>
      <c r="N35" s="22"/>
      <c r="O35" s="22"/>
      <c r="P35" s="22"/>
    </row>
    <row r="36" spans="1:16" ht="39" customHeight="1">
      <c r="A36" s="22"/>
      <c r="B36" s="35"/>
      <c r="C36" s="1145" t="s">
        <v>522</v>
      </c>
      <c r="D36" s="1146"/>
      <c r="E36" s="1147"/>
      <c r="F36" s="36">
        <v>0.87</v>
      </c>
      <c r="G36" s="37">
        <v>1.96</v>
      </c>
      <c r="H36" s="37">
        <v>1.93</v>
      </c>
      <c r="I36" s="37">
        <v>1.41</v>
      </c>
      <c r="J36" s="38">
        <v>0.76</v>
      </c>
      <c r="K36" s="22"/>
      <c r="L36" s="22"/>
      <c r="M36" s="22"/>
      <c r="N36" s="22"/>
      <c r="O36" s="22"/>
      <c r="P36" s="22"/>
    </row>
    <row r="37" spans="1:16" ht="39" customHeight="1">
      <c r="A37" s="22"/>
      <c r="B37" s="35"/>
      <c r="C37" s="1145" t="s">
        <v>523</v>
      </c>
      <c r="D37" s="1146"/>
      <c r="E37" s="1147"/>
      <c r="F37" s="36">
        <v>0.31</v>
      </c>
      <c r="G37" s="37">
        <v>0.05</v>
      </c>
      <c r="H37" s="37">
        <v>0.66</v>
      </c>
      <c r="I37" s="37">
        <v>0.56000000000000005</v>
      </c>
      <c r="J37" s="38">
        <v>0.47</v>
      </c>
      <c r="K37" s="22"/>
      <c r="L37" s="22"/>
      <c r="M37" s="22"/>
      <c r="N37" s="22"/>
      <c r="O37" s="22"/>
      <c r="P37" s="22"/>
    </row>
    <row r="38" spans="1:16" ht="39" customHeight="1">
      <c r="A38" s="22"/>
      <c r="B38" s="35"/>
      <c r="C38" s="1145" t="s">
        <v>524</v>
      </c>
      <c r="D38" s="1146"/>
      <c r="E38" s="1147"/>
      <c r="F38" s="36">
        <v>0.16</v>
      </c>
      <c r="G38" s="37">
        <v>0.06</v>
      </c>
      <c r="H38" s="37">
        <v>0.05</v>
      </c>
      <c r="I38" s="37">
        <v>0.05</v>
      </c>
      <c r="J38" s="38">
        <v>0.02</v>
      </c>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525</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526</v>
      </c>
      <c r="D43" s="1149"/>
      <c r="E43" s="1150"/>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2419</v>
      </c>
      <c r="L45" s="60">
        <v>2371</v>
      </c>
      <c r="M45" s="60">
        <v>2377</v>
      </c>
      <c r="N45" s="60">
        <v>2565</v>
      </c>
      <c r="O45" s="61">
        <v>2555</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v>43</v>
      </c>
      <c r="L47" s="64">
        <v>53</v>
      </c>
      <c r="M47" s="64">
        <v>67</v>
      </c>
      <c r="N47" s="64">
        <v>79</v>
      </c>
      <c r="O47" s="65">
        <v>91</v>
      </c>
      <c r="P47" s="48"/>
      <c r="Q47" s="48"/>
      <c r="R47" s="48"/>
      <c r="S47" s="48"/>
      <c r="T47" s="48"/>
      <c r="U47" s="48"/>
    </row>
    <row r="48" spans="1:21" ht="30.75" customHeight="1">
      <c r="A48" s="48"/>
      <c r="B48" s="1163"/>
      <c r="C48" s="1164"/>
      <c r="D48" s="62"/>
      <c r="E48" s="1155" t="s">
        <v>15</v>
      </c>
      <c r="F48" s="1155"/>
      <c r="G48" s="1155"/>
      <c r="H48" s="1155"/>
      <c r="I48" s="1155"/>
      <c r="J48" s="1156"/>
      <c r="K48" s="63">
        <v>123</v>
      </c>
      <c r="L48" s="64">
        <v>39</v>
      </c>
      <c r="M48" s="64">
        <v>94</v>
      </c>
      <c r="N48" s="64">
        <v>121</v>
      </c>
      <c r="O48" s="65">
        <v>55</v>
      </c>
      <c r="P48" s="48"/>
      <c r="Q48" s="48"/>
      <c r="R48" s="48"/>
      <c r="S48" s="48"/>
      <c r="T48" s="48"/>
      <c r="U48" s="48"/>
    </row>
    <row r="49" spans="1:21" ht="30.75" customHeight="1">
      <c r="A49" s="48"/>
      <c r="B49" s="1163"/>
      <c r="C49" s="1164"/>
      <c r="D49" s="62"/>
      <c r="E49" s="1155" t="s">
        <v>16</v>
      </c>
      <c r="F49" s="1155"/>
      <c r="G49" s="1155"/>
      <c r="H49" s="1155"/>
      <c r="I49" s="1155"/>
      <c r="J49" s="1156"/>
      <c r="K49" s="63">
        <v>89</v>
      </c>
      <c r="L49" s="64">
        <v>85</v>
      </c>
      <c r="M49" s="64">
        <v>85</v>
      </c>
      <c r="N49" s="64">
        <v>46</v>
      </c>
      <c r="O49" s="65">
        <v>43</v>
      </c>
      <c r="P49" s="48"/>
      <c r="Q49" s="48"/>
      <c r="R49" s="48"/>
      <c r="S49" s="48"/>
      <c r="T49" s="48"/>
      <c r="U49" s="48"/>
    </row>
    <row r="50" spans="1:21" ht="30.75" customHeight="1">
      <c r="A50" s="48"/>
      <c r="B50" s="1163"/>
      <c r="C50" s="1164"/>
      <c r="D50" s="62"/>
      <c r="E50" s="1155" t="s">
        <v>17</v>
      </c>
      <c r="F50" s="1155"/>
      <c r="G50" s="1155"/>
      <c r="H50" s="1155"/>
      <c r="I50" s="1155"/>
      <c r="J50" s="1156"/>
      <c r="K50" s="63" t="s">
        <v>473</v>
      </c>
      <c r="L50" s="64" t="s">
        <v>473</v>
      </c>
      <c r="M50" s="64" t="s">
        <v>473</v>
      </c>
      <c r="N50" s="64">
        <v>38</v>
      </c>
      <c r="O50" s="65">
        <v>76</v>
      </c>
      <c r="P50" s="48"/>
      <c r="Q50" s="48"/>
      <c r="R50" s="48"/>
      <c r="S50" s="48"/>
      <c r="T50" s="48"/>
      <c r="U50" s="48"/>
    </row>
    <row r="51" spans="1:21" ht="30.75" customHeight="1">
      <c r="A51" s="48"/>
      <c r="B51" s="1165"/>
      <c r="C51" s="1166"/>
      <c r="D51" s="66"/>
      <c r="E51" s="1155" t="s">
        <v>18</v>
      </c>
      <c r="F51" s="1155"/>
      <c r="G51" s="1155"/>
      <c r="H51" s="1155"/>
      <c r="I51" s="1155"/>
      <c r="J51" s="1156"/>
      <c r="K51" s="63" t="s">
        <v>473</v>
      </c>
      <c r="L51" s="64" t="s">
        <v>473</v>
      </c>
      <c r="M51" s="64" t="s">
        <v>473</v>
      </c>
      <c r="N51" s="64" t="s">
        <v>473</v>
      </c>
      <c r="O51" s="65" t="s">
        <v>473</v>
      </c>
      <c r="P51" s="48"/>
      <c r="Q51" s="48"/>
      <c r="R51" s="48"/>
      <c r="S51" s="48"/>
      <c r="T51" s="48"/>
      <c r="U51" s="48"/>
    </row>
    <row r="52" spans="1:21" ht="30.75" customHeight="1">
      <c r="A52" s="48"/>
      <c r="B52" s="1153" t="s">
        <v>19</v>
      </c>
      <c r="C52" s="1154"/>
      <c r="D52" s="66"/>
      <c r="E52" s="1155" t="s">
        <v>20</v>
      </c>
      <c r="F52" s="1155"/>
      <c r="G52" s="1155"/>
      <c r="H52" s="1155"/>
      <c r="I52" s="1155"/>
      <c r="J52" s="1156"/>
      <c r="K52" s="63">
        <v>2513</v>
      </c>
      <c r="L52" s="64">
        <v>2432</v>
      </c>
      <c r="M52" s="64">
        <v>2487</v>
      </c>
      <c r="N52" s="64">
        <v>2641</v>
      </c>
      <c r="O52" s="65">
        <v>2658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161</v>
      </c>
      <c r="L53" s="69">
        <v>116</v>
      </c>
      <c r="M53" s="69">
        <v>136</v>
      </c>
      <c r="N53" s="69">
        <v>208</v>
      </c>
      <c r="O53" s="70">
        <v>162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海老名市</cp:lastModifiedBy>
  <cp:lastPrinted>2016-04-26T12:28:00Z</cp:lastPrinted>
  <dcterms:created xsi:type="dcterms:W3CDTF">2016-02-15T01:11:47Z</dcterms:created>
  <dcterms:modified xsi:type="dcterms:W3CDTF">2016-05-05T22:54:14Z</dcterms:modified>
</cp:coreProperties>
</file>