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7_財政状況資料集\R01決算\99_送付用\"/>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<sst xmlns="http://schemas.openxmlformats.org/spreadsheetml/2006/main" count="1048" uniqueCount="582">
  <si>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</si>
  <si>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</si>
  <si>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</si>
  <si>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</si>
  <si>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</si>
  <si>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</si>
  <si>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</si>
  <si>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</si>
  <si>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</si>
  <si>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</si>
  <si>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</si>
  <si>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</si>
  <si>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</si>
  <si>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</si>
  <si>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</si>
  <si>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</si>
  <si>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</si>
  <si>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</si>
  <si>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</si>
  <si>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</si>
  <si>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</si>
  <si>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</si>
  <si>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</si>
  <si>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</si>
  <si>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</si>
  <si>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</si>
  <si>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</si>
  <si>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</si>
  <si>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</si>
  <si>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</si>
  <si>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</si>
  <si>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</si>
  <si>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</si>
  <si>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</si>
  <si>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</si>
  <si>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</si>
  <si>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</si>
  <si>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</si>
  <si>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</si>
  <si>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</si>
  <si>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</si>
  <si>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</si>
  <si>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</si>
  <si>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</si>
  <si>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</si>
  <si>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</si>
  <si>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</si>
  <si>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</si>
  <si>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</si>
  <si>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</si>
  <si>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</si>
  <si>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</si>
  <si>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</si>
  <si>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</si>
  <si>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</si>
  <si>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</si>
  <si>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</si>
  <si>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</si>
  <si>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</si>
  <si>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</si>
  <si>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</si>
  <si>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</si>
  <si>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</si>
  <si>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</si>
  <si>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</si>
  <si>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</si>
  <si>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</si>
  <si>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</si>
  <si>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</si>
  <si>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</si>
  <si>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</si>
  <si>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</si>
  <si>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</si>
  <si>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</si>
  <si>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</si>
  <si>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</si>
  <si>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</si>
  <si>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</si>
  <si>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</si>
  <si>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</si>
  <si>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</si>
  <si>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</si>
  <si>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</si>
  <si>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</si>
  <si>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</si>
  <si>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</si>
  <si>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</si>
  <si>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</si>
  <si>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</si>
  <si>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</si>
  <si>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</si>
  <si>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</si>
  <si>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</si>
  <si>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</si>
  <si>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</si>
  <si>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</si>
  <si>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</si>
  <si>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海老名市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</si>
  <si>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</si>
  <si>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</si>
  <si>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</si>
  <si>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</si>
  <si>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</si>
  <si>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</si>
  <si>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</si>
  <si>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</si>
  <si>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</si>
  <si>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</si>
  <si>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</si>
  <si>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</si>
  <si>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</si>
  <si>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</si>
  <si>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</si>
  <si>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</si>
  <si>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</si>
  <si>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</si>
  <si>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</si>
  <si>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</si>
  <si>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</si>
  <si>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</si>
  <si>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</si>
  <si>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</si>
  <si>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</si>
  <si>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</si>
  <si>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</si>
  <si>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</si>
  <si>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</si>
  <si>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</si>
  <si>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</si>
  <si>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</si>
  <si>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</si>
  <si>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</si>
  <si>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</si>
  <si>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</si>
  <si>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</si>
  <si>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</si>
  <si>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</si>
  <si>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</si>
  <si>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</si>
  <si>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</si>
  <si>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</si>
  <si>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</si>
  <si>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</si>
  <si>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</si>
  <si>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</si>
  <si>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</si>
  <si>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</si>
  <si>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</si>
  <si>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</si>
  <si>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</si>
  <si>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</si>
  <si>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</si>
  <si>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</si>
  <si>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</si>
  <si>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</si>
  <si>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</si>
  <si>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</si>
  <si>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</si>
  <si>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</si>
  <si>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</si>
  <si>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</si>
  <si>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</si>
  <si>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</si>
  <si>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</si>
  <si>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</si>
  <si>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</si>
  <si>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</si>
  <si>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</si>
  <si>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</si>
  <si>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</si>
  <si>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</si>
  <si>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</si>
  <si>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</si>
  <si>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</si>
  <si>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</si>
  <si>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</si>
  <si>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</si>
  <si>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</si>
  <si>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</si>
  <si>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</si>
  <si>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</si>
  <si>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</si>
  <si>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</si>
  <si>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</si>
  <si>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</si>
  <si>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</si>
  <si>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</si>
  <si>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</si>
  <si>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</si>
  <si>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</si>
  <si>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</si>
  <si>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</si>
  <si>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</si>
  <si>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</si>
  <si>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</si>
  <si>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</si>
  <si>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</si>
  <si>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</si>
  <si>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</si>
  <si>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</si>
  <si>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</si>
  <si>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</si>
  <si>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</si>
  <si>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</si>
  <si>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</si>
  <si>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</si>
  <si>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</si>
  <si>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</si>
  <si>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</si>
  <si>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</si>
  <si>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</si>
  <si>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</si>
  <si>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</si>
  <si>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</si>
  <si>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</si>
  <si>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神奈川県海老名市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</si>
  <si>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</si>
  <si>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</si>
  <si>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</si>
  <si>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</si>
  <si>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</si>
  <si>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</si>
  <si>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</si>
  <si>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</si>
  <si>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</si>
  <si>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</si>
  <si>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</si>
  <si>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</si>
  <si>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</si>
  <si>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</si>
  <si>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</si>
  <si>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</si>
  <si>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</si>
  <si>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</si>
  <si>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</si>
  <si>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</si>
  <si>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</si>
  <si>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</si>
  <si>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</si>
  <si>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</si>
  <si>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</si>
  <si>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</si>
  <si>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</si>
  <si>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</si>
  <si>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</si>
  <si>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</si>
  <si>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</si>
  <si>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</si>
  <si>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</si>
  <si>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</si>
  <si>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</si>
  <si>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</si>
  <si>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</si>
  <si>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</si>
  <si>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</si>
  <si>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</si>
  <si>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</si>
  <si>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</si>
  <si>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</si>
  <si>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</si>
  <si>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</si>
  <si>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</si>
  <si>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</si>
  <si>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</si>
  <si>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</si>
  <si>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</si>
  <si>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</si>
  <si>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</si>
  <si>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</si>
  <si>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</si>
  <si>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</si>
  <si>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</si>
  <si>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</si>
  <si>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</si>
  <si>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</si>
  <si>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</si>
  <si>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</si>
  <si>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</si>
  <si>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</si>
  <si>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</si>
  <si>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</si>
  <si>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</si>
  <si>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</si>
  <si>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</si>
  <si>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</si>
  <si>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</si>
  <si>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</si>
  <si>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</si>
  <si>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</si>
  <si>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</si>
  <si>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</si>
  <si>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</si>
  <si>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</si>
  <si>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</si>
  <si>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</si>
  <si>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</si>
  <si>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</si>
  <si>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</si>
  <si>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</si>
  <si>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</si>
  <si>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</si>
  <si>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</si>
  <si>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</si>
  <si>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</si>
  <si>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</si>
  <si>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</si>
  <si>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</si>
  <si>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</si>
  <si>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</si>
  <si>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</si>
  <si>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</si>
  <si>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</si>
  <si>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</si>
  <si>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</si>
  <si>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</si>
  <si>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</si>
  <si>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</si>
  <si>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</si>
  <si>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</si>
  <si>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</si>
  <si>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</si>
  <si>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</si>
  <si>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</si>
  <si>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</si>
  <si>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</si>
  <si>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</si>
  <si>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</si>
  <si>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</si>
  <si>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</si>
  <si>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</si>
  <si>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</si>
  <si>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</si>
  <si>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</si>
  <si>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</si>
  <si>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</si>
  <si>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</si>
  <si>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</si>
  <si>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</si>
  <si>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</si>
  <si>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</si>
  <si>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</si>
  <si>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</si>
  <si>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</si>
  <si>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</si>
  <si>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</si>
  <si>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</si>
  <si>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</si>
  <si>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</si>
  <si>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</si>
  <si>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</si>
  <si>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</si>
  <si>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</si>
  <si>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</si>
  <si>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</si>
  <si>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</si>
  <si>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</si>
  <si>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</si>
  <si>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</si>
  <si>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</si>
  <si>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</si>
  <si>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</si>
  <si>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</si>
  <si>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</si>
  <si>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</si>
  <si>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</si>
  <si>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</si>
  <si>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</si>
  <si>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</si>
  <si>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</si>
  <si>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神奈川県海老名市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</si>
  <si>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</si>
  <si>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</si>
  <si>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</si>
  <si>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</si>
  <si>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</si>
  <si>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</si>
  <si>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</si>
  <si>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</si>
  <si>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</si>
  <si>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</si>
  <si>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</si>
  <si>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</si>
  <si>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</si>
  <si>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</si>
  <si>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</si>
  <si>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</si>
  <si>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</si>
  <si>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</si>
  <si>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</si>
  <si>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</si>
  <si>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</si>
  <si>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</si>
  <si>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</si>
  <si>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</si>
  <si>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</si>
  <si>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</si>
  <si>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</si>
  <si>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</si>
  <si>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</si>
  <si>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</si>
  <si>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</si>
  <si>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</si>
  <si>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</si>
  <si>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</si>
  <si>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</si>
  <si>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</si>
  <si>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</si>
  <si>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</si>
  <si>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</si>
  <si>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</si>
  <si>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</si>
  <si>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</si>
  <si>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</si>
  <si>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</si>
  <si>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</si>
  <si>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</si>
  <si>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</si>
  <si>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</si>
  <si>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</si>
  <si>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</si>
  <si>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</si>
  <si>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</si>
  <si>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</si>
  <si>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</si>
  <si>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</si>
  <si>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</si>
  <si>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</si>
  <si>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</si>
  <si>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</si>
  <si>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</si>
  <si>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</si>
  <si>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</si>
  <si>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</si>
  <si>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</si>
  <si>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</si>
  <si>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</si>
  <si>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</si>
  <si>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</si>
  <si>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</si>
  <si>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</si>
  <si>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</si>
  <si>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</si>
  <si>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</si>
  <si>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</si>
  <si>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</si>
  <si>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</si>
  <si>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</si>
  <si>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</si>
  <si>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</si>
  <si>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</si>
  <si>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</si>
  <si>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</si>
  <si>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</si>
  <si>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</si>
  <si>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</si>
  <si>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</si>
  <si>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</si>
  <si>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</si>
  <si>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</si>
  <si>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</si>
  <si>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</si>
  <si>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</si>
  <si>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</si>
  <si>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</si>
  <si>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</si>
  <si>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</si>
  <si>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</si>
  <si>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</si>
  <si>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</si>
  <si>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</si>
  <si>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</si>
  <si>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</si>
  <si>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</si>
  <si>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</si>
  <si>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</si>
  <si>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</si>
  <si>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</si>
  <si>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</si>
  <si>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</si>
  <si>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</si>
  <si>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</si>
  <si>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</si>
  <si>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</si>
  <si>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</si>
  <si>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</si>
  <si>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</si>
  <si>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</si>
  <si>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</si>
  <si>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</si>
  <si>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</si>
  <si>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</si>
  <si>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</si>
  <si>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</si>
  <si>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</si>
  <si>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</si>
  <si>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</si>
  <si>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</si>
  <si>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</si>
  <si>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</si>
  <si>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</si>
  <si>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</si>
  <si>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</si>
  <si>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</si>
  <si>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</si>
  <si>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</si>
  <si>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</si>
  <si>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</si>
  <si>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</si>
  <si>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</si>
  <si>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</si>
  <si>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</si>
  <si>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</si>
  <si>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</si>
  <si>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</si>
  <si>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</si>
  <si>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</si>
  <si>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</si>
  <si>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</si>
  <si>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</si>
  <si>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</si>
  <si>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</si>
  <si>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</si>
  <si>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</si>
  <si>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</si>
  <si>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</si>
  <si>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</si>
  <si>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</si>
  <si>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</si>
  <si>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</si>
  <si>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</si>
  <si>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</si>
  <si>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</si>
  <si>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</si>
  <si>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</si>
  <si>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</si>
  <si>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</si>
  <si>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</si>
  <si>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</si>
  <si>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</si>
  <si>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</si>
  <si>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</si>
  <si>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</si>
  <si>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</si>
  <si>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</si>
  <si>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</si>
  <si>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</si>
  <si>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</si>
  <si>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</si>
  <si>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</si>
  <si>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</si>
  <si>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</si>
  <si>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</si>
  <si>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</si>
  <si>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</si>
  <si>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</si>
  <si>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</si>
  <si>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0.27</t>
  </si>
  <si>
    <t>▲ 1.10</t>
  </si>
  <si>
    <t>▲ 0.83</t>
  </si>
  <si>
    <t>一般会計</t>
  </si>
  <si>
    <t>介護保険事業</t>
  </si>
  <si>
    <t>公共下水道事業会計</t>
  </si>
  <si>
    <t>国民健康保険事業</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</si>
  <si>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</si>
  <si>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</si>
  <si>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</si>
  <si>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</si>
  <si>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</si>
  <si>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</si>
  <si>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</si>
  <si>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</si>
  <si>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</si>
  <si>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</si>
  <si>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高座清掃施設組合</t>
    <rPh sb="0" eb="2">
      <t>コウザ</t>
    </rPh>
    <rPh sb="2" eb="4">
      <t>セイソウ</t>
    </rPh>
    <rPh sb="4" eb="6">
      <t>シセツ</t>
    </rPh>
    <rPh sb="6" eb="8">
      <t>クミアイ</t>
    </rPh>
    <phoneticPr fontId="2"/>
  </si>
  <si>
    <t>広域大和斎場組合</t>
    <rPh sb="0" eb="2">
      <t>コウイキ</t>
    </rPh>
    <rPh sb="2" eb="4">
      <t>ヤマト</t>
    </rPh>
    <rPh sb="4" eb="6">
      <t>サイジョウ</t>
    </rPh>
    <rPh sb="6" eb="8">
      <t>クミアイ</t>
    </rPh>
    <phoneticPr fontId="2"/>
  </si>
  <si>
    <t>神奈川県後期高齢者医療広域連合（一般会計）</t>
    <rPh sb="0" eb="4">
      <t>カナガワケン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</si>
  <si>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8">
      <t>コウレイ</t>
    </rPh>
    <rPh sb="8" eb="9">
      <t>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</si>
  <si>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</si>
  <si>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海老名市土地開発公社</t>
    <rPh sb="0" eb="4">
      <t>エビナシ</t>
    </rPh>
    <rPh sb="4" eb="6">
      <t>トチ</t>
    </rPh>
    <rPh sb="6" eb="8">
      <t>カイハツ</t>
    </rPh>
    <rPh sb="8" eb="10">
      <t>コウシャ</t>
    </rPh>
    <phoneticPr fontId="2"/>
  </si>
  <si>
    <t>公共施設等あんしん基金</t>
    <rPh sb="0" eb="2">
      <t>コウキョウ</t>
    </rPh>
    <rPh sb="2" eb="4">
      <t>シセツ</t>
    </rPh>
    <rPh sb="4" eb="5">
      <t>トウ</t>
    </rPh>
    <rPh sb="9" eb="11">
      <t>キキン</t>
    </rPh>
    <phoneticPr fontId="2"/>
  </si>
  <si>
    <t>新まちづくり基金</t>
    <rPh sb="0" eb="1">
      <t>シン</t>
    </rPh>
    <rPh sb="6" eb="8">
      <t>キキン</t>
    </rPh>
    <phoneticPr fontId="2"/>
  </si>
  <si>
    <t>応援まごころ基金</t>
    <rPh sb="0" eb="2">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</si>
</sst>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56F0-4616-907F-1FB83F916D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51757</c:v>
                </c:pt>
                <c:pt idx="1">
                  <c:v>30643</c:v>
                </c:pt>
                <c:pt idx="2">
                  <c:v>38469</c:v>
                </c:pt>
                <c:pt idx="3">
                  <c:v>46260</c:v>
                </c:pt>
                <c:pt idx="4">
                  <c:v>46392</c:v>
                </c:pt>
              </c:numCache>
            </c:numRef>
          </c:val>
          <c:smooth val="0"/>
          <c:extLst xmlns:c16r2="http://schemas.microsoft.com/office/drawing/2015/06/chart">
            <c:ext xmlns:c16="http://schemas.microsoft.com/office/drawing/2014/chart" uri="{C3380CC4-5D6E-409C-BE32-E72D297353CC}">
              <c16:uniqueId val="{00000001-56F0-4616-907F-1FB83F916DD2}"/>
            </c:ext>
          </c:extLst>
        </c:ser>
        <c:dLbls>
          <c:showLegendKey val="0"/>
          <c:showVal val="0"/>
          <c:showCatName val="0"/>
          <c:showSerName val="0"/>
          <c:showPercent val="0"/>
          <c:showBubbleSize val="0"/>
        </c:dLbls>
        <c:marker val="1"/>
        <c:smooth val="0"/>
        <c:axId val="570540256"/>
        <c:axId val="570539864"/>
      </c:lineChart>
      <c:catAx>
        <c:axId val="570540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39864"/>
        <c:crosses val="autoZero"/>
        <c:auto val="1"/>
        <c:lblAlgn val="ctr"/>
        <c:lblOffset val="100"/>
        <c:tickLblSkip val="1"/>
        <c:tickMarkSkip val="1"/>
        <c:noMultiLvlLbl val="0"/>
      </c:catAx>
      <c:valAx>
        <c:axId val="5705398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054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4.21</c:v>
                </c:pt>
                <c:pt idx="1">
                  <c:v>4.49</c:v>
                </c:pt>
                <c:pt idx="2">
                  <c:v>4.18</c:v>
                </c:pt>
                <c:pt idx="3">
                  <c:v>3.07</c:v>
                </c:pt>
                <c:pt idx="4">
                  <c:v>3.5</c:v>
                </c:pt>
              </c:numCache>
            </c:numRef>
          </c:val>
          <c:extLst xmlns:c16r2="http://schemas.microsoft.com/office/drawing/2015/06/chart">
            <c:ext xmlns:c16="http://schemas.microsoft.com/office/drawing/2014/chart" uri="{C3380CC4-5D6E-409C-BE32-E72D297353CC}">
              <c16:uniqueId val="{00000000-FF8F-4FC2-9C49-71CE16E80E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11.55</c:v>
                </c:pt>
                <c:pt idx="1">
                  <c:v>11.12</c:v>
                </c:pt>
                <c:pt idx="2">
                  <c:v>10.89</c:v>
                </c:pt>
                <c:pt idx="3">
                  <c:v>10.46</c:v>
                </c:pt>
                <c:pt idx="4">
                  <c:v>8.98</c:v>
                </c:pt>
              </c:numCache>
            </c:numRef>
          </c:val>
          <c:extLst xmlns:c16r2="http://schemas.microsoft.com/office/drawing/2015/06/chart">
            <c:ext xmlns:c16="http://schemas.microsoft.com/office/drawing/2014/chart" uri="{C3380CC4-5D6E-409C-BE32-E72D297353CC}">
              <c16:uniqueId val="{00000001-FF8F-4FC2-9C49-71CE16E80E73}"/>
            </c:ext>
          </c:extLst>
        </c:ser>
        <c:dLbls>
          <c:showLegendKey val="0"/>
          <c:showVal val="0"/>
          <c:showCatName val="0"/>
          <c:showSerName val="0"/>
          <c:showPercent val="0"/>
          <c:showBubbleSize val="0"/>
        </c:dLbls>
        <c:gapWidth val="250"/>
        <c:overlap val="100"/>
        <c:axId val="570546528"/>
        <c:axId val="57054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2.35</c:v>
                </c:pt>
                <c:pt idx="1">
                  <c:v>0.33</c:v>
                </c:pt>
                <c:pt idx="2">
                  <c:v>-0.27</c:v>
                </c:pt>
                <c:pt idx="3">
                  <c:v>-1.1000000000000001</c:v>
                </c:pt>
                <c:pt idx="4">
                  <c:v>-0.83</c:v>
                </c:pt>
              </c:numCache>
            </c:numRef>
          </c:val>
          <c:smooth val="0"/>
          <c:extLst xmlns:c16r2="http://schemas.microsoft.com/office/drawing/2015/06/chart">
            <c:ext xmlns:c16="http://schemas.microsoft.com/office/drawing/2014/chart" uri="{C3380CC4-5D6E-409C-BE32-E72D297353CC}">
              <c16:uniqueId val="{00000002-FF8F-4FC2-9C49-71CE16E80E73}"/>
            </c:ext>
          </c:extLst>
        </c:ser>
        <c:dLbls>
          <c:showLegendKey val="0"/>
          <c:showVal val="0"/>
          <c:showCatName val="0"/>
          <c:showSerName val="0"/>
          <c:showPercent val="0"/>
          <c:showBubbleSize val="0"/>
        </c:dLbls>
        <c:marker val="1"/>
        <c:smooth val="0"/>
        <c:axId val="570546528"/>
        <c:axId val="570544176"/>
      </c:lineChart>
      <c:catAx>
        <c:axId val="57054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0544176"/>
        <c:crosses val="autoZero"/>
        <c:auto val="1"/>
        <c:lblAlgn val="ctr"/>
        <c:lblOffset val="100"/>
        <c:tickLblSkip val="1"/>
        <c:tickMarkSkip val="1"/>
        <c:noMultiLvlLbl val="0"/>
      </c:catAx>
      <c:valAx>
        <c:axId val="57054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54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c:v>
                </c:pt>
                <c:pt idx="2">
                  <c:v>#N/A</c:v>
                </c:pt>
                <c:pt idx="3">
                  <c:v>1.1599999999999999</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DFF-478E-A114-B3A39B85BAD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DFF-478E-A114-B3A39B85BAD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DFF-478E-A114-B3A39B85BAD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DFF-478E-A114-B3A39B85BAD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5DFF-478E-A114-B3A39B85BADF}"/>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0.03</c:v>
                </c:pt>
                <c:pt idx="6">
                  <c:v>#N/A</c:v>
                </c:pt>
                <c:pt idx="7">
                  <c:v>0.12</c:v>
                </c:pt>
                <c:pt idx="8">
                  <c:v>#N/A</c:v>
                </c:pt>
                <c:pt idx="9">
                  <c:v>0.17</c:v>
                </c:pt>
              </c:numCache>
            </c:numRef>
          </c:val>
          <c:extLst xmlns:c16r2="http://schemas.microsoft.com/office/drawing/2015/06/chart">
            <c:ext xmlns:c16="http://schemas.microsoft.com/office/drawing/2014/chart" uri="{C3380CC4-5D6E-409C-BE32-E72D297353CC}">
              <c16:uniqueId val="{00000005-5DFF-478E-A114-B3A39B85BADF}"/>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0.83</c:v>
                </c:pt>
                <c:pt idx="2">
                  <c:v>#N/A</c:v>
                </c:pt>
                <c:pt idx="3">
                  <c:v>0.8</c:v>
                </c:pt>
                <c:pt idx="4">
                  <c:v>#N/A</c:v>
                </c:pt>
                <c:pt idx="5">
                  <c:v>0.75</c:v>
                </c:pt>
                <c:pt idx="6">
                  <c:v>#N/A</c:v>
                </c:pt>
                <c:pt idx="7">
                  <c:v>0.38</c:v>
                </c:pt>
                <c:pt idx="8">
                  <c:v>#N/A</c:v>
                </c:pt>
                <c:pt idx="9">
                  <c:v>0.19</c:v>
                </c:pt>
              </c:numCache>
            </c:numRef>
          </c:val>
          <c:extLst xmlns:c16r2="http://schemas.microsoft.com/office/drawing/2015/06/chart">
            <c:ext xmlns:c16="http://schemas.microsoft.com/office/drawing/2014/chart" uri="{C3380CC4-5D6E-409C-BE32-E72D297353CC}">
              <c16:uniqueId val="{00000006-5DFF-478E-A114-B3A39B85BADF}"/>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0.71</c:v>
                </c:pt>
                <c:pt idx="8">
                  <c:v>#N/A</c:v>
                </c:pt>
                <c:pt idx="9">
                  <c:v>1.21</c:v>
                </c:pt>
              </c:numCache>
            </c:numRef>
          </c:val>
          <c:extLst xmlns:c16r2="http://schemas.microsoft.com/office/drawing/2015/06/chart">
            <c:ext xmlns:c16="http://schemas.microsoft.com/office/drawing/2014/chart" uri="{C3380CC4-5D6E-409C-BE32-E72D297353CC}">
              <c16:uniqueId val="{00000007-5DFF-478E-A114-B3A39B85BADF}"/>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0.87</c:v>
                </c:pt>
                <c:pt idx="2">
                  <c:v>#N/A</c:v>
                </c:pt>
                <c:pt idx="3">
                  <c:v>0.79</c:v>
                </c:pt>
                <c:pt idx="4">
                  <c:v>#N/A</c:v>
                </c:pt>
                <c:pt idx="5">
                  <c:v>1.45</c:v>
                </c:pt>
                <c:pt idx="6">
                  <c:v>#N/A</c:v>
                </c:pt>
                <c:pt idx="7">
                  <c:v>1.87</c:v>
                </c:pt>
                <c:pt idx="8">
                  <c:v>#N/A</c:v>
                </c:pt>
                <c:pt idx="9">
                  <c:v>3.08</c:v>
                </c:pt>
              </c:numCache>
            </c:numRef>
          </c:val>
          <c:extLst xmlns:c16r2="http://schemas.microsoft.com/office/drawing/2015/06/chart">
            <c:ext xmlns:c16="http://schemas.microsoft.com/office/drawing/2014/chart" uri="{C3380CC4-5D6E-409C-BE32-E72D297353CC}">
              <c16:uniqueId val="{00000008-5DFF-478E-A114-B3A39B85BAD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c:v>
                </c:pt>
                <c:pt idx="2">
                  <c:v>#N/A</c:v>
                </c:pt>
                <c:pt idx="3">
                  <c:v>4.49</c:v>
                </c:pt>
                <c:pt idx="4">
                  <c:v>#N/A</c:v>
                </c:pt>
                <c:pt idx="5">
                  <c:v>4.17</c:v>
                </c:pt>
                <c:pt idx="6">
                  <c:v>#N/A</c:v>
                </c:pt>
                <c:pt idx="7">
                  <c:v>3.07</c:v>
                </c:pt>
                <c:pt idx="8">
                  <c:v>#N/A</c:v>
                </c:pt>
                <c:pt idx="9">
                  <c:v>3.49</c:v>
                </c:pt>
              </c:numCache>
            </c:numRef>
          </c:val>
          <c:extLst xmlns:c16r2="http://schemas.microsoft.com/office/drawing/2015/06/chart">
            <c:ext xmlns:c16="http://schemas.microsoft.com/office/drawing/2014/chart" uri="{C3380CC4-5D6E-409C-BE32-E72D297353CC}">
              <c16:uniqueId val="{00000009-5DFF-478E-A114-B3A39B85BADF}"/>
            </c:ext>
          </c:extLst>
        </c:ser>
        <c:dLbls>
          <c:showLegendKey val="0"/>
          <c:showVal val="0"/>
          <c:showCatName val="0"/>
          <c:showSerName val="0"/>
          <c:showPercent val="0"/>
          <c:showBubbleSize val="0"/>
        </c:dLbls>
        <c:gapWidth val="150"/>
        <c:overlap val="100"/>
        <c:axId val="201369640"/>
        <c:axId val="649868336"/>
      </c:barChart>
      <c:catAx>
        <c:axId val="20136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9868336"/>
        <c:crosses val="autoZero"/>
        <c:auto val="1"/>
        <c:lblAlgn val="ctr"/>
        <c:lblOffset val="100"/>
        <c:tickLblSkip val="1"/>
        <c:tickMarkSkip val="1"/>
        <c:noMultiLvlLbl val="0"/>
      </c:catAx>
      <c:valAx>
        <c:axId val="649868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36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2406</c:v>
                </c:pt>
                <c:pt idx="5">
                  <c:v>2509</c:v>
                </c:pt>
                <c:pt idx="8">
                  <c:v>2701</c:v>
                </c:pt>
                <c:pt idx="11">
                  <c:v>2440</c:v>
                </c:pt>
                <c:pt idx="14">
                  <c:v>2533</c:v>
                </c:pt>
              </c:numCache>
            </c:numRef>
          </c:val>
          <c:extLst xmlns:c16r2="http://schemas.microsoft.com/office/drawing/2015/06/chart">
            <c:ext xmlns:c16="http://schemas.microsoft.com/office/drawing/2014/chart" uri="{C3380CC4-5D6E-409C-BE32-E72D297353CC}">
              <c16:uniqueId val="{00000000-8A09-4A32-BEDB-3EA58DFDD4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A09-4A32-BEDB-3EA58DFDD4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77</c:v>
                </c:pt>
                <c:pt idx="3">
                  <c:v>77</c:v>
                </c:pt>
                <c:pt idx="6">
                  <c:v>78</c:v>
                </c:pt>
                <c:pt idx="9">
                  <c:v>78</c:v>
                </c:pt>
                <c:pt idx="12">
                  <c:v>79</c:v>
                </c:pt>
              </c:numCache>
            </c:numRef>
          </c:val>
          <c:extLst xmlns:c16r2="http://schemas.microsoft.com/office/drawing/2015/06/chart">
            <c:ext xmlns:c16="http://schemas.microsoft.com/office/drawing/2014/chart" uri="{C3380CC4-5D6E-409C-BE32-E72D297353CC}">
              <c16:uniqueId val="{00000002-8A09-4A32-BEDB-3EA58DFDD4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28</c:v>
                </c:pt>
                <c:pt idx="3">
                  <c:v>14</c:v>
                </c:pt>
                <c:pt idx="6">
                  <c:v>0</c:v>
                </c:pt>
                <c:pt idx="9">
                  <c:v>30</c:v>
                </c:pt>
                <c:pt idx="12">
                  <c:v>52</c:v>
                </c:pt>
              </c:numCache>
            </c:numRef>
          </c:val>
          <c:extLst xmlns:c16r2="http://schemas.microsoft.com/office/drawing/2015/06/chart">
            <c:ext xmlns:c16="http://schemas.microsoft.com/office/drawing/2014/chart" uri="{C3380CC4-5D6E-409C-BE32-E72D297353CC}">
              <c16:uniqueId val="{00000003-8A09-4A32-BEDB-3EA58DFDD4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c:v>
                </c:pt>
                <c:pt idx="3">
                  <c:v>234</c:v>
                </c:pt>
                <c:pt idx="6">
                  <c:v>173</c:v>
                </c:pt>
                <c:pt idx="9">
                  <c:v>167</c:v>
                </c:pt>
                <c:pt idx="12">
                  <c:v>151</c:v>
                </c:pt>
              </c:numCache>
            </c:numRef>
          </c:val>
          <c:extLst xmlns:c16r2="http://schemas.microsoft.com/office/drawing/2015/06/chart">
            <c:ext xmlns:c16="http://schemas.microsoft.com/office/drawing/2014/chart" uri="{C3380CC4-5D6E-409C-BE32-E72D297353CC}">
              <c16:uniqueId val="{00000004-8A09-4A32-BEDB-3EA58DFDD4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102</c:v>
                </c:pt>
                <c:pt idx="3">
                  <c:v>115</c:v>
                </c:pt>
                <c:pt idx="6">
                  <c:v>125</c:v>
                </c:pt>
                <c:pt idx="9">
                  <c:v>123</c:v>
                </c:pt>
                <c:pt idx="12">
                  <c:v>121</c:v>
                </c:pt>
              </c:numCache>
            </c:numRef>
          </c:val>
          <c:extLst xmlns:c16r2="http://schemas.microsoft.com/office/drawing/2015/06/chart">
            <c:ext xmlns:c16="http://schemas.microsoft.com/office/drawing/2014/chart" uri="{C3380CC4-5D6E-409C-BE32-E72D297353CC}">
              <c16:uniqueId val="{00000005-8A09-4A32-BEDB-3EA58DFDD4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6</c:v>
                </c:pt>
                <c:pt idx="12">
                  <c:v>23</c:v>
                </c:pt>
              </c:numCache>
            </c:numRef>
          </c:val>
          <c:extLst xmlns:c16r2="http://schemas.microsoft.com/office/drawing/2015/06/chart">
            <c:ext xmlns:c16="http://schemas.microsoft.com/office/drawing/2014/chart" uri="{C3380CC4-5D6E-409C-BE32-E72D297353CC}">
              <c16:uniqueId val="{00000006-8A09-4A32-BEDB-3EA58DFDD4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2264</c:v>
                </c:pt>
                <c:pt idx="3">
                  <c:v>2335</c:v>
                </c:pt>
                <c:pt idx="6">
                  <c:v>2486</c:v>
                </c:pt>
                <c:pt idx="9">
                  <c:v>2575</c:v>
                </c:pt>
                <c:pt idx="12">
                  <c:v>2650</c:v>
                </c:pt>
              </c:numCache>
            </c:numRef>
          </c:val>
          <c:extLst xmlns:c16r2="http://schemas.microsoft.com/office/drawing/2015/06/chart">
            <c:ext xmlns:c16="http://schemas.microsoft.com/office/drawing/2014/chart" uri="{C3380CC4-5D6E-409C-BE32-E72D297353CC}">
              <c16:uniqueId val="{00000007-8A09-4A32-BEDB-3EA58DFDD41C}"/>
            </c:ext>
          </c:extLst>
        </c:ser>
        <c:dLbls>
          <c:showLegendKey val="0"/>
          <c:showVal val="0"/>
          <c:showCatName val="0"/>
          <c:showSerName val="0"/>
          <c:showPercent val="0"/>
          <c:showBubbleSize val="0"/>
        </c:dLbls>
        <c:gapWidth val="100"/>
        <c:overlap val="100"/>
        <c:axId val="649866376"/>
        <c:axId val="64986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143</c:v>
                </c:pt>
                <c:pt idx="2">
                  <c:v>#N/A</c:v>
                </c:pt>
                <c:pt idx="3">
                  <c:v>#N/A</c:v>
                </c:pt>
                <c:pt idx="4">
                  <c:v>266</c:v>
                </c:pt>
                <c:pt idx="5">
                  <c:v>#N/A</c:v>
                </c:pt>
                <c:pt idx="6">
                  <c:v>#N/A</c:v>
                </c:pt>
                <c:pt idx="7">
                  <c:v>161</c:v>
                </c:pt>
                <c:pt idx="8">
                  <c:v>#N/A</c:v>
                </c:pt>
                <c:pt idx="9">
                  <c:v>#N/A</c:v>
                </c:pt>
                <c:pt idx="10">
                  <c:v>539</c:v>
                </c:pt>
                <c:pt idx="11">
                  <c:v>#N/A</c:v>
                </c:pt>
                <c:pt idx="12">
                  <c:v>#N/A</c:v>
                </c:pt>
                <c:pt idx="13">
                  <c:v>543</c:v>
                </c:pt>
                <c:pt idx="14">
                  <c:v>#N/A</c:v>
                </c:pt>
              </c:numCache>
            </c:numRef>
          </c:val>
          <c:smooth val="0"/>
          <c:extLst xmlns:c16r2="http://schemas.microsoft.com/office/drawing/2015/06/chart">
            <c:ext xmlns:c16="http://schemas.microsoft.com/office/drawing/2014/chart" uri="{C3380CC4-5D6E-409C-BE32-E72D297353CC}">
              <c16:uniqueId val="{00000008-8A09-4A32-BEDB-3EA58DFDD41C}"/>
            </c:ext>
          </c:extLst>
        </c:ser>
        <c:dLbls>
          <c:showLegendKey val="0"/>
          <c:showVal val="0"/>
          <c:showCatName val="0"/>
          <c:showSerName val="0"/>
          <c:showPercent val="0"/>
          <c:showBubbleSize val="0"/>
        </c:dLbls>
        <c:marker val="1"/>
        <c:smooth val="0"/>
        <c:axId val="649866376"/>
        <c:axId val="649865984"/>
      </c:lineChart>
      <c:catAx>
        <c:axId val="649866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9865984"/>
        <c:crosses val="autoZero"/>
        <c:auto val="1"/>
        <c:lblAlgn val="ctr"/>
        <c:lblOffset val="100"/>
        <c:tickLblSkip val="1"/>
        <c:tickMarkSkip val="1"/>
        <c:noMultiLvlLbl val="0"/>
      </c:catAx>
      <c:valAx>
        <c:axId val="64986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9866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21073</c:v>
                </c:pt>
                <c:pt idx="5">
                  <c:v>20196</c:v>
                </c:pt>
                <c:pt idx="8">
                  <c:v>19150</c:v>
                </c:pt>
                <c:pt idx="11">
                  <c:v>18584</c:v>
                </c:pt>
                <c:pt idx="14">
                  <c:v>17807</c:v>
                </c:pt>
              </c:numCache>
            </c:numRef>
          </c:val>
          <c:extLst xmlns:c16r2="http://schemas.microsoft.com/office/drawing/2015/06/chart">
            <c:ext xmlns:c16="http://schemas.microsoft.com/office/drawing/2014/chart" uri="{C3380CC4-5D6E-409C-BE32-E72D297353CC}">
              <c16:uniqueId val="{00000000-7340-487C-B209-79CAFEB939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4418</c:v>
                </c:pt>
                <c:pt idx="5">
                  <c:v>4745</c:v>
                </c:pt>
                <c:pt idx="8">
                  <c:v>4887</c:v>
                </c:pt>
                <c:pt idx="11">
                  <c:v>5444</c:v>
                </c:pt>
                <c:pt idx="14">
                  <c:v>5331</c:v>
                </c:pt>
              </c:numCache>
            </c:numRef>
          </c:val>
          <c:extLst xmlns:c16r2="http://schemas.microsoft.com/office/drawing/2015/06/chart">
            <c:ext xmlns:c16="http://schemas.microsoft.com/office/drawing/2014/chart" uri="{C3380CC4-5D6E-409C-BE32-E72D297353CC}">
              <c16:uniqueId val="{00000001-7340-487C-B209-79CAFEB939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6713</c:v>
                </c:pt>
                <c:pt idx="5">
                  <c:v>6795</c:v>
                </c:pt>
                <c:pt idx="8">
                  <c:v>7260</c:v>
                </c:pt>
                <c:pt idx="11">
                  <c:v>7505</c:v>
                </c:pt>
                <c:pt idx="14">
                  <c:v>7550</c:v>
                </c:pt>
              </c:numCache>
            </c:numRef>
          </c:val>
          <c:extLst xmlns:c16r2="http://schemas.microsoft.com/office/drawing/2015/06/chart">
            <c:ext xmlns:c16="http://schemas.microsoft.com/office/drawing/2014/chart" uri="{C3380CC4-5D6E-409C-BE32-E72D297353CC}">
              <c16:uniqueId val="{00000002-7340-487C-B209-79CAFEB939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340-487C-B209-79CAFEB939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340-487C-B209-79CAFEB939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340-487C-B209-79CAFEB939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3697</c:v>
                </c:pt>
                <c:pt idx="3">
                  <c:v>3316</c:v>
                </c:pt>
                <c:pt idx="6">
                  <c:v>3175</c:v>
                </c:pt>
                <c:pt idx="9">
                  <c:v>2783</c:v>
                </c:pt>
                <c:pt idx="12">
                  <c:v>2627</c:v>
                </c:pt>
              </c:numCache>
            </c:numRef>
          </c:val>
          <c:extLst xmlns:c16r2="http://schemas.microsoft.com/office/drawing/2015/06/chart">
            <c:ext xmlns:c16="http://schemas.microsoft.com/office/drawing/2014/chart" uri="{C3380CC4-5D6E-409C-BE32-E72D297353CC}">
              <c16:uniqueId val="{00000006-7340-487C-B209-79CAFEB939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174</c:v>
                </c:pt>
                <c:pt idx="3">
                  <c:v>916</c:v>
                </c:pt>
                <c:pt idx="6">
                  <c:v>2301</c:v>
                </c:pt>
                <c:pt idx="9">
                  <c:v>4350</c:v>
                </c:pt>
                <c:pt idx="12">
                  <c:v>4350</c:v>
                </c:pt>
              </c:numCache>
            </c:numRef>
          </c:val>
          <c:extLst xmlns:c16r2="http://schemas.microsoft.com/office/drawing/2015/06/chart">
            <c:ext xmlns:c16="http://schemas.microsoft.com/office/drawing/2014/chart" uri="{C3380CC4-5D6E-409C-BE32-E72D297353CC}">
              <c16:uniqueId val="{00000007-7340-487C-B209-79CAFEB939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1111</c:v>
                </c:pt>
                <c:pt idx="3">
                  <c:v>1553</c:v>
                </c:pt>
                <c:pt idx="6">
                  <c:v>2067</c:v>
                </c:pt>
                <c:pt idx="9">
                  <c:v>1967</c:v>
                </c:pt>
                <c:pt idx="12">
                  <c:v>1864</c:v>
                </c:pt>
              </c:numCache>
            </c:numRef>
          </c:val>
          <c:extLst xmlns:c16r2="http://schemas.microsoft.com/office/drawing/2015/06/chart">
            <c:ext xmlns:c16="http://schemas.microsoft.com/office/drawing/2014/chart" uri="{C3380CC4-5D6E-409C-BE32-E72D297353CC}">
              <c16:uniqueId val="{00000008-7340-487C-B209-79CAFEB939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1334</c:v>
                </c:pt>
                <c:pt idx="3">
                  <c:v>1257</c:v>
                </c:pt>
                <c:pt idx="6">
                  <c:v>1180</c:v>
                </c:pt>
                <c:pt idx="9">
                  <c:v>1101</c:v>
                </c:pt>
                <c:pt idx="12">
                  <c:v>1023</c:v>
                </c:pt>
              </c:numCache>
            </c:numRef>
          </c:val>
          <c:extLst xmlns:c16r2="http://schemas.microsoft.com/office/drawing/2015/06/chart">
            <c:ext xmlns:c16="http://schemas.microsoft.com/office/drawing/2014/chart" uri="{C3380CC4-5D6E-409C-BE32-E72D297353CC}">
              <c16:uniqueId val="{00000009-7340-487C-B209-79CAFEB939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27464</c:v>
                </c:pt>
                <c:pt idx="3">
                  <c:v>27028</c:v>
                </c:pt>
                <c:pt idx="6">
                  <c:v>27100</c:v>
                </c:pt>
                <c:pt idx="9">
                  <c:v>27325</c:v>
                </c:pt>
                <c:pt idx="12">
                  <c:v>27492</c:v>
                </c:pt>
              </c:numCache>
            </c:numRef>
          </c:val>
          <c:extLst xmlns:c16r2="http://schemas.microsoft.com/office/drawing/2015/06/chart">
            <c:ext xmlns:c16="http://schemas.microsoft.com/office/drawing/2014/chart" uri="{C3380CC4-5D6E-409C-BE32-E72D297353CC}">
              <c16:uniqueId val="{0000000A-7340-487C-B209-79CAFEB93998}"/>
            </c:ext>
          </c:extLst>
        </c:ser>
        <c:dLbls>
          <c:showLegendKey val="0"/>
          <c:showVal val="0"/>
          <c:showCatName val="0"/>
          <c:showSerName val="0"/>
          <c:showPercent val="0"/>
          <c:showBubbleSize val="0"/>
        </c:dLbls>
        <c:gapWidth val="100"/>
        <c:overlap val="100"/>
        <c:axId val="649866768"/>
        <c:axId val="64986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1576</c:v>
                </c:pt>
                <c:pt idx="2">
                  <c:v>#N/A</c:v>
                </c:pt>
                <c:pt idx="3">
                  <c:v>#N/A</c:v>
                </c:pt>
                <c:pt idx="4">
                  <c:v>2334</c:v>
                </c:pt>
                <c:pt idx="5">
                  <c:v>#N/A</c:v>
                </c:pt>
                <c:pt idx="6">
                  <c:v>#N/A</c:v>
                </c:pt>
                <c:pt idx="7">
                  <c:v>4525</c:v>
                </c:pt>
                <c:pt idx="8">
                  <c:v>#N/A</c:v>
                </c:pt>
                <c:pt idx="9">
                  <c:v>#N/A</c:v>
                </c:pt>
                <c:pt idx="10">
                  <c:v>5991</c:v>
                </c:pt>
                <c:pt idx="11">
                  <c:v>#N/A</c:v>
                </c:pt>
                <c:pt idx="12">
                  <c:v>#N/A</c:v>
                </c:pt>
                <c:pt idx="13">
                  <c:v>6668</c:v>
                </c:pt>
                <c:pt idx="14">
                  <c:v>#N/A</c:v>
                </c:pt>
              </c:numCache>
            </c:numRef>
          </c:val>
          <c:smooth val="0"/>
          <c:extLst xmlns:c16r2="http://schemas.microsoft.com/office/drawing/2015/06/chart">
            <c:ext xmlns:c16="http://schemas.microsoft.com/office/drawing/2014/chart" uri="{C3380CC4-5D6E-409C-BE32-E72D297353CC}">
              <c16:uniqueId val="{0000000B-7340-487C-B209-79CAFEB93998}"/>
            </c:ext>
          </c:extLst>
        </c:ser>
        <c:dLbls>
          <c:showLegendKey val="0"/>
          <c:showVal val="0"/>
          <c:showCatName val="0"/>
          <c:showSerName val="0"/>
          <c:showPercent val="0"/>
          <c:showBubbleSize val="0"/>
        </c:dLbls>
        <c:marker val="1"/>
        <c:smooth val="0"/>
        <c:axId val="649866768"/>
        <c:axId val="649864416"/>
      </c:lineChart>
      <c:catAx>
        <c:axId val="64986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9864416"/>
        <c:crosses val="autoZero"/>
        <c:auto val="1"/>
        <c:lblAlgn val="ctr"/>
        <c:lblOffset val="100"/>
        <c:tickLblSkip val="1"/>
        <c:tickMarkSkip val="1"/>
        <c:noMultiLvlLbl val="0"/>
      </c:catAx>
      <c:valAx>
        <c:axId val="64986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986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2612</c:v>
                </c:pt>
                <c:pt idx="1">
                  <c:v>2582</c:v>
                </c:pt>
                <c:pt idx="2">
                  <c:v>2254</c:v>
                </c:pt>
              </c:numCache>
            </c:numRef>
          </c:val>
          <c:extLst xmlns:c16r2="http://schemas.microsoft.com/office/drawing/2015/06/chart">
            <c:ext xmlns:c16="http://schemas.microsoft.com/office/drawing/2014/chart" uri="{C3380CC4-5D6E-409C-BE32-E72D297353CC}">
              <c16:uniqueId val="{00000000-7C8D-4EF4-9359-B4B1649465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C8D-4EF4-9359-B4B1649465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3713</c:v>
                </c:pt>
                <c:pt idx="1">
                  <c:v>3890</c:v>
                </c:pt>
                <c:pt idx="2">
                  <c:v>4218</c:v>
                </c:pt>
              </c:numCache>
            </c:numRef>
          </c:val>
          <c:extLst xmlns:c16r2="http://schemas.microsoft.com/office/drawing/2015/06/chart">
            <c:ext xmlns:c16="http://schemas.microsoft.com/office/drawing/2014/chart" uri="{C3380CC4-5D6E-409C-BE32-E72D297353CC}">
              <c16:uniqueId val="{00000002-7C8D-4EF4-9359-B4B164946599}"/>
            </c:ext>
          </c:extLst>
        </c:ser>
        <c:dLbls>
          <c:showLegendKey val="0"/>
          <c:showVal val="0"/>
          <c:showCatName val="0"/>
          <c:showSerName val="0"/>
          <c:showPercent val="0"/>
          <c:showBubbleSize val="0"/>
        </c:dLbls>
        <c:gapWidth val="120"/>
        <c:overlap val="100"/>
        <c:axId val="649867160"/>
        <c:axId val="649865592"/>
      </c:barChart>
      <c:catAx>
        <c:axId val="64986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9865592"/>
        <c:crosses val="autoZero"/>
        <c:auto val="1"/>
        <c:lblAlgn val="ctr"/>
        <c:lblOffset val="100"/>
        <c:tickLblSkip val="1"/>
        <c:tickMarkSkip val="1"/>
        <c:noMultiLvlLbl val="0"/>
      </c:catAx>
      <c:valAx>
        <c:axId val="649865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986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高金利で借り入れた政府資金の償還満期を迎えたことや、借入れを抑制してきたことなどにより、元利償還金は他団体と比較して低い水準を維持している。</a:t>
          </a:r>
        </a:p>
        <a:p>
          <a:r>
            <a:rPr kumimoji="1" lang="ja-JP" altLang="en-US" sz="1200">
              <a:latin typeface="ＭＳ ゴシック" pitchFamily="49" charset="-128"/>
              <a:ea typeface="ＭＳ ゴシック" pitchFamily="49" charset="-128"/>
            </a:rPr>
            <a:t>　近年、市債と基金を積極的に活用して大規模なまちづくりを進めていたことから、元利償還金が増加していくことが見込まれるため、実質公債費率を良好な状態に維持するために、中長期的な公債費の推計などにより、財政硬直化を招くことのないよう留意した行財政運営を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　住民参加型市場公募債である「海老名みのり債」の償還の財源としている。現在は、「海老名みのり債」の発行を一時休止していることから、基金残高は減少傾向にある</a:t>
          </a:r>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近年、市債及び基金を積極的に活用してまちづくりを進めてきたことから、市債残高が増加し、基金残高が減少してきた。</a:t>
          </a:r>
        </a:p>
        <a:p>
          <a:r>
            <a:rPr kumimoji="1" lang="ja-JP" altLang="en-US" sz="1400">
              <a:latin typeface="ＭＳ ゴシック" pitchFamily="49" charset="-128"/>
              <a:ea typeface="ＭＳ ゴシック" pitchFamily="49" charset="-128"/>
            </a:rPr>
            <a:t>　そのため、平成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年度に算定を開始して以来、初めて平成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年度に将来負担比率が算定されたが、令和元年度では</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％と他団体と比較しても低い水準を維持している。</a:t>
          </a:r>
        </a:p>
        <a:p>
          <a:r>
            <a:rPr kumimoji="1" lang="ja-JP" altLang="en-US" sz="1400">
              <a:latin typeface="ＭＳ ゴシック" pitchFamily="49" charset="-128"/>
              <a:ea typeface="ＭＳ ゴシック" pitchFamily="49" charset="-128"/>
            </a:rPr>
            <a:t>　今後も将来負担比率が上昇していくことが見込まれるため、地方債残高が増額しすぎないように、市債を活用するにふさわしい事業慎重に選択し世代間負担の公平性に留意した市債活用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神奈川県海老名市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各事業の財源に活用するため、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千万円繰入れたが、ふるさと納税寄附が増額したことから、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千万円積立てた結果、基金全体で横ばいとなった。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新型コロナウイルス感染症による経済への影響が大きいことから、一時的に財政調整基金の残高が減少しても、基金の活用をしていく。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新まちづくり基金：まちづくりの重点投資期間での活用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公共施設等あんしん基金：将来の公共施設老朽化対策のため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応援まごころ基金：寄附金を各政策の財源とするため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新まちづくり基金：海老名駅北口開設に向けた駅舎改良事業などに取り崩したことにより減少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公共施設等あんしん基金：市庁舎等改修事業費などに取り崩したことにより減少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応援まごころ基金：ふるさと納税の寄附額を積み立てるもので、寄附額が増したことにより増額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新まちづくり基金：海老名駅北口開設や厚木駅再開発事業に活用するため、減少傾向にある。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公共施設等あんしん基金：今後も財政需要が見込まれるが、新型コロナウイルス感染症が落ち着くまでは現状維持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新型コロナウイルス感染症の影響により補正で取崩しを行った結果、減額した。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％を下回ったが、新型コロナウイルス感染症が落ち着きを見せれば、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３か年平均の財政力指数は、平成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年度以降横ばいで推移しており、令和元年度は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と全国平均、県内平均、類団平均をいずれも上回っており、高い水準にある。</a:t>
          </a:r>
        </a:p>
        <a:p>
          <a:r>
            <a:rPr kumimoji="1" lang="ja-JP" altLang="en-US" sz="1300">
              <a:latin typeface="ＭＳ Ｐゴシック" panose="020B0600070205080204" pitchFamily="50" charset="-128"/>
              <a:ea typeface="ＭＳ Ｐゴシック" panose="020B0600070205080204" pitchFamily="50" charset="-128"/>
            </a:rPr>
            <a:t>　また、単年度の財政力指数も、市税の増額などに伴い基準財政収入額が増額し、４年連続で不交付団体となった。</a:t>
          </a:r>
        </a:p>
        <a:p>
          <a:r>
            <a:rPr kumimoji="1" lang="ja-JP" altLang="en-US" sz="1300">
              <a:latin typeface="ＭＳ Ｐゴシック" panose="020B0600070205080204" pitchFamily="50" charset="-128"/>
              <a:ea typeface="ＭＳ Ｐゴシック" panose="020B0600070205080204" pitchFamily="50" charset="-128"/>
            </a:rPr>
            <a:t>　しかしながら、基準財政需要額も増額しているため、税源涵養施策の推進や徴収業務の強化など更なる歳入確保に努める必要がある。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124178</xdr:rowOff>
    </xdr:to>
    <xdr:cxnSp macro="">
      <xdr:nvCxnSpPr>
        <xdr:cNvPr id="69" name="直線コネクタ 68"/>
        <xdr:cNvCxnSpPr/>
      </xdr:nvCxnSpPr>
      <xdr:spPr>
        <a:xfrm flipV="1">
          <a:off x="4114800" y="67839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150989</xdr:rowOff>
    </xdr:to>
    <xdr:cxnSp macro="">
      <xdr:nvCxnSpPr>
        <xdr:cNvPr id="72" name="直線コネクタ 71"/>
        <xdr:cNvCxnSpPr/>
      </xdr:nvCxnSpPr>
      <xdr:spPr>
        <a:xfrm flipV="1">
          <a:off x="3225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150989</xdr:rowOff>
    </xdr:from>
    <xdr:to>
      <xdr:col>15</xdr:col>
      <xdr:colOff>82550</xdr:colOff>
      <xdr:row>39</xdr:row>
      <xdr:rowOff>164395</xdr:rowOff>
    </xdr:to>
    <xdr:cxnSp macro="">
      <xdr:nvCxnSpPr>
        <xdr:cNvPr id="75" name="直線コネクタ 74"/>
        <xdr:cNvCxnSpPr/>
      </xdr:nvCxnSpPr>
      <xdr:spPr>
        <a:xfrm flipV="1">
          <a:off x="2336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164395</xdr:rowOff>
    </xdr:from>
    <xdr:to>
      <xdr:col>11</xdr:col>
      <xdr:colOff>31750</xdr:colOff>
      <xdr:row>40</xdr:row>
      <xdr:rowOff>6350</xdr:rowOff>
    </xdr:to>
    <xdr:cxnSp macro="">
      <xdr:nvCxnSpPr>
        <xdr:cNvPr id="78" name="直線コネクタ 77"/>
        <xdr:cNvCxnSpPr/>
      </xdr:nvCxnSpPr>
      <xdr:spPr>
        <a:xfrm flipV="1">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100189</xdr:rowOff>
    </xdr:from>
    <xdr:to>
      <xdr:col>15</xdr:col>
      <xdr:colOff>133350</xdr:colOff>
      <xdr:row>40</xdr:row>
      <xdr:rowOff>30339</xdr:rowOff>
    </xdr:to>
    <xdr:sp macro="" textlink="">
      <xdr:nvSpPr>
        <xdr:cNvPr id="92" name="楕円 91"/>
        <xdr:cNvSpPr/>
      </xdr:nvSpPr>
      <xdr:spPr>
        <a:xfrm>
          <a:off x="3175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40516</xdr:rowOff>
    </xdr:from>
    <xdr:ext cx="762000" cy="259045"/>
    <xdr:sp macro="" textlink="">
      <xdr:nvSpPr>
        <xdr:cNvPr id="93" name="テキスト ボックス 92"/>
        <xdr:cNvSpPr txBox="1"/>
      </xdr:nvSpPr>
      <xdr:spPr>
        <a:xfrm>
          <a:off x="2844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113595</xdr:rowOff>
    </xdr:from>
    <xdr:to>
      <xdr:col>11</xdr:col>
      <xdr:colOff>82550</xdr:colOff>
      <xdr:row>40</xdr:row>
      <xdr:rowOff>43745</xdr:rowOff>
    </xdr:to>
    <xdr:sp macro="" textlink="">
      <xdr:nvSpPr>
        <xdr:cNvPr id="94" name="楕円 93"/>
        <xdr:cNvSpPr/>
      </xdr:nvSpPr>
      <xdr:spPr>
        <a:xfrm>
          <a:off x="2286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53922</xdr:rowOff>
    </xdr:from>
    <xdr:ext cx="762000" cy="259045"/>
    <xdr:sp macro="" textlink="">
      <xdr:nvSpPr>
        <xdr:cNvPr id="95" name="テキスト ボックス 94"/>
        <xdr:cNvSpPr txBox="1"/>
      </xdr:nvSpPr>
      <xdr:spPr>
        <a:xfrm>
          <a:off x="1955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市税などの経常的な収入が増加した一方で、扶助費などの経常的な支出が増加した。令和元年度は</a:t>
          </a:r>
          <a:r>
            <a:rPr kumimoji="1" lang="en-US" altLang="ja-JP" sz="1300">
              <a:latin typeface="ＭＳ Ｐゴシック" panose="020B0600070205080204" pitchFamily="50" charset="-128"/>
              <a:ea typeface="ＭＳ Ｐゴシック" panose="020B0600070205080204" pitchFamily="50" charset="-128"/>
            </a:rPr>
            <a:t>93.9</a:t>
          </a:r>
          <a:r>
            <a:rPr kumimoji="1" lang="ja-JP" altLang="en-US" sz="1300">
              <a:latin typeface="ＭＳ Ｐゴシック" panose="020B0600070205080204" pitchFamily="50" charset="-128"/>
              <a:ea typeface="ＭＳ Ｐゴシック" panose="020B0600070205080204" pitchFamily="50" charset="-128"/>
            </a:rPr>
            <a:t>％と県内平均、類団平均のいずれも下回っているものの、全国平均を上回っており、財政の硬直化が進んでいる。</a:t>
          </a:r>
        </a:p>
        <a:p>
          <a:r>
            <a:rPr kumimoji="1" lang="ja-JP" altLang="en-US" sz="1300">
              <a:latin typeface="ＭＳ Ｐゴシック" panose="020B0600070205080204" pitchFamily="50" charset="-128"/>
              <a:ea typeface="ＭＳ Ｐゴシック" panose="020B0600070205080204" pitchFamily="50" charset="-128"/>
            </a:rPr>
            <a:t>　今後も、社会経済情勢や少子高齢化の状況を注視していく必要がある。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76623</xdr:rowOff>
    </xdr:to>
    <xdr:cxnSp macro="">
      <xdr:nvCxnSpPr>
        <xdr:cNvPr id="132" name="直線コネクタ 131"/>
        <xdr:cNvCxnSpPr/>
      </xdr:nvCxnSpPr>
      <xdr:spPr>
        <a:xfrm>
          <a:off x="4114800" y="10601960"/>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61</xdr:row>
      <xdr:rowOff>143510</xdr:rowOff>
    </xdr:to>
    <xdr:cxnSp macro="">
      <xdr:nvCxnSpPr>
        <xdr:cNvPr id="135" name="直線コネクタ 134"/>
        <xdr:cNvCxnSpPr/>
      </xdr:nvCxnSpPr>
      <xdr:spPr>
        <a:xfrm>
          <a:off x="3225800" y="10601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76623</xdr:rowOff>
    </xdr:to>
    <xdr:cxnSp macro="">
      <xdr:nvCxnSpPr>
        <xdr:cNvPr id="138" name="直線コネクタ 137"/>
        <xdr:cNvCxnSpPr/>
      </xdr:nvCxnSpPr>
      <xdr:spPr>
        <a:xfrm flipV="1">
          <a:off x="2336800" y="106019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76623</xdr:rowOff>
    </xdr:to>
    <xdr:cxnSp macro="">
      <xdr:nvCxnSpPr>
        <xdr:cNvPr id="141" name="直線コネクタ 140"/>
        <xdr:cNvCxnSpPr/>
      </xdr:nvCxnSpPr>
      <xdr:spPr>
        <a:xfrm>
          <a:off x="1447800" y="105778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2"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5" name="楕円 154"/>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6" name="テキスト ボックス 155"/>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7" name="楕円 156"/>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112200</xdr:rowOff>
    </xdr:from>
    <xdr:ext cx="762000" cy="259045"/>
    <xdr:sp macro="" textlink="">
      <xdr:nvSpPr>
        <xdr:cNvPr id="158" name="テキスト ボックス 157"/>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9" name="楕円 158"/>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60" name="テキスト ボックス 159"/>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ったものの、全国平均、県内平均と比較して下回っているのは、人事院勧告に基づく給与構造改革、定員管理による職員数の適正化などにより、人件費の抑制に努めていることや、窓口業務の民間委託、指定管理者制度導入などにより、人件費の削減に努めてきたためである。</a:t>
          </a:r>
        </a:p>
        <a:p>
          <a:r>
            <a:rPr kumimoji="1" lang="ja-JP" altLang="en-US" sz="1200">
              <a:latin typeface="ＭＳ Ｐゴシック" panose="020B0600070205080204" pitchFamily="50" charset="-128"/>
              <a:ea typeface="ＭＳ Ｐゴシック" panose="020B0600070205080204" pitchFamily="50" charset="-128"/>
            </a:rPr>
            <a:t>　令和元年度に増額となっているのは、システム改修費やふるさと納税関係事業が増したことから、物件費が増額となったためである。</a:t>
          </a:r>
        </a:p>
        <a:p>
          <a:r>
            <a:rPr kumimoji="1" lang="ja-JP" altLang="en-US" sz="1200">
              <a:latin typeface="ＭＳ Ｐゴシック" panose="020B0600070205080204" pitchFamily="50" charset="-128"/>
              <a:ea typeface="ＭＳ Ｐゴシック" panose="020B0600070205080204" pitchFamily="50" charset="-128"/>
            </a:rPr>
            <a:t>　今後も職員の新陳代謝、定員適正化を図るとともに、行財政運営の効率化などを進め、経常経費の削減に努めていく必要がある。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6186</xdr:rowOff>
    </xdr:from>
    <xdr:to>
      <xdr:col>23</xdr:col>
      <xdr:colOff>133350</xdr:colOff>
      <xdr:row>84</xdr:row>
      <xdr:rowOff>20811</xdr:rowOff>
    </xdr:to>
    <xdr:cxnSp macro="">
      <xdr:nvCxnSpPr>
        <xdr:cNvPr id="197" name="直線コネクタ 196"/>
        <xdr:cNvCxnSpPr/>
      </xdr:nvCxnSpPr>
      <xdr:spPr>
        <a:xfrm>
          <a:off x="4114800" y="14236536"/>
          <a:ext cx="838200" cy="18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166897</xdr:rowOff>
    </xdr:from>
    <xdr:to>
      <xdr:col>19</xdr:col>
      <xdr:colOff>133350</xdr:colOff>
      <xdr:row>83</xdr:row>
      <xdr:rowOff>6186</xdr:rowOff>
    </xdr:to>
    <xdr:cxnSp macro="">
      <xdr:nvCxnSpPr>
        <xdr:cNvPr id="200" name="直線コネクタ 199"/>
        <xdr:cNvCxnSpPr/>
      </xdr:nvCxnSpPr>
      <xdr:spPr>
        <a:xfrm>
          <a:off x="3225800" y="14225797"/>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153746</xdr:rowOff>
    </xdr:from>
    <xdr:to>
      <xdr:col>15</xdr:col>
      <xdr:colOff>82550</xdr:colOff>
      <xdr:row>82</xdr:row>
      <xdr:rowOff>166897</xdr:rowOff>
    </xdr:to>
    <xdr:cxnSp macro="">
      <xdr:nvCxnSpPr>
        <xdr:cNvPr id="203" name="直線コネクタ 202"/>
        <xdr:cNvCxnSpPr/>
      </xdr:nvCxnSpPr>
      <xdr:spPr>
        <a:xfrm>
          <a:off x="2336800" y="14212646"/>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134545</xdr:rowOff>
    </xdr:from>
    <xdr:to>
      <xdr:col>11</xdr:col>
      <xdr:colOff>31750</xdr:colOff>
      <xdr:row>82</xdr:row>
      <xdr:rowOff>153746</xdr:rowOff>
    </xdr:to>
    <xdr:cxnSp macro="">
      <xdr:nvCxnSpPr>
        <xdr:cNvPr id="206" name="直線コネクタ 205"/>
        <xdr:cNvCxnSpPr/>
      </xdr:nvCxnSpPr>
      <xdr:spPr>
        <a:xfrm>
          <a:off x="1447800" y="14193445"/>
          <a:ext cx="889000" cy="1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141461</xdr:rowOff>
    </xdr:from>
    <xdr:to>
      <xdr:col>23</xdr:col>
      <xdr:colOff>184150</xdr:colOff>
      <xdr:row>84</xdr:row>
      <xdr:rowOff>71611</xdr:rowOff>
    </xdr:to>
    <xdr:sp macro="" textlink="">
      <xdr:nvSpPr>
        <xdr:cNvPr id="216" name="楕円 215"/>
        <xdr:cNvSpPr/>
      </xdr:nvSpPr>
      <xdr:spPr>
        <a:xfrm>
          <a:off x="4902200" y="1437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113538</xdr:rowOff>
    </xdr:from>
    <xdr:ext cx="762000" cy="259045"/>
    <xdr:sp macro="" textlink="">
      <xdr:nvSpPr>
        <xdr:cNvPr id="217" name="人件費・物件費等の状況該当値テキスト"/>
        <xdr:cNvSpPr txBox="1"/>
      </xdr:nvSpPr>
      <xdr:spPr>
        <a:xfrm>
          <a:off x="5041900" y="143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126836</xdr:rowOff>
    </xdr:from>
    <xdr:to>
      <xdr:col>19</xdr:col>
      <xdr:colOff>184150</xdr:colOff>
      <xdr:row>83</xdr:row>
      <xdr:rowOff>56986</xdr:rowOff>
    </xdr:to>
    <xdr:sp macro="" textlink="">
      <xdr:nvSpPr>
        <xdr:cNvPr id="218" name="楕円 217"/>
        <xdr:cNvSpPr/>
      </xdr:nvSpPr>
      <xdr:spPr>
        <a:xfrm>
          <a:off x="4064000" y="141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67163</xdr:rowOff>
    </xdr:from>
    <xdr:ext cx="736600" cy="259045"/>
    <xdr:sp macro="" textlink="">
      <xdr:nvSpPr>
        <xdr:cNvPr id="219" name="テキスト ボックス 218"/>
        <xdr:cNvSpPr txBox="1"/>
      </xdr:nvSpPr>
      <xdr:spPr>
        <a:xfrm>
          <a:off x="3733800" y="1395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116097</xdr:rowOff>
    </xdr:from>
    <xdr:to>
      <xdr:col>15</xdr:col>
      <xdr:colOff>133350</xdr:colOff>
      <xdr:row>83</xdr:row>
      <xdr:rowOff>46247</xdr:rowOff>
    </xdr:to>
    <xdr:sp macro="" textlink="">
      <xdr:nvSpPr>
        <xdr:cNvPr id="220" name="楕円 219"/>
        <xdr:cNvSpPr/>
      </xdr:nvSpPr>
      <xdr:spPr>
        <a:xfrm>
          <a:off x="3175000" y="141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56424</xdr:rowOff>
    </xdr:from>
    <xdr:ext cx="762000" cy="259045"/>
    <xdr:sp macro="" textlink="">
      <xdr:nvSpPr>
        <xdr:cNvPr id="221" name="テキスト ボックス 220"/>
        <xdr:cNvSpPr txBox="1"/>
      </xdr:nvSpPr>
      <xdr:spPr>
        <a:xfrm>
          <a:off x="2844800" y="1394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102946</xdr:rowOff>
    </xdr:from>
    <xdr:to>
      <xdr:col>11</xdr:col>
      <xdr:colOff>82550</xdr:colOff>
      <xdr:row>83</xdr:row>
      <xdr:rowOff>33096</xdr:rowOff>
    </xdr:to>
    <xdr:sp macro="" textlink="">
      <xdr:nvSpPr>
        <xdr:cNvPr id="222" name="楕円 221"/>
        <xdr:cNvSpPr/>
      </xdr:nvSpPr>
      <xdr:spPr>
        <a:xfrm>
          <a:off x="2286000" y="141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43273</xdr:rowOff>
    </xdr:from>
    <xdr:ext cx="762000" cy="259045"/>
    <xdr:sp macro="" textlink="">
      <xdr:nvSpPr>
        <xdr:cNvPr id="223" name="テキスト ボックス 222"/>
        <xdr:cNvSpPr txBox="1"/>
      </xdr:nvSpPr>
      <xdr:spPr>
        <a:xfrm>
          <a:off x="1955800" y="1393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83745</xdr:rowOff>
    </xdr:from>
    <xdr:to>
      <xdr:col>7</xdr:col>
      <xdr:colOff>31750</xdr:colOff>
      <xdr:row>83</xdr:row>
      <xdr:rowOff>13895</xdr:rowOff>
    </xdr:to>
    <xdr:sp macro="" textlink="">
      <xdr:nvSpPr>
        <xdr:cNvPr id="224" name="楕円 223"/>
        <xdr:cNvSpPr/>
      </xdr:nvSpPr>
      <xdr:spPr>
        <a:xfrm>
          <a:off x="1397000" y="141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24072</xdr:rowOff>
    </xdr:from>
    <xdr:ext cx="762000" cy="259045"/>
    <xdr:sp macro="" textlink="">
      <xdr:nvSpPr>
        <xdr:cNvPr id="225" name="テキスト ボックス 224"/>
        <xdr:cNvSpPr txBox="1"/>
      </xdr:nvSpPr>
      <xdr:spPr>
        <a:xfrm>
          <a:off x="1066800" y="1391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年度は、給与制度の総合的見直しの実施を見送ったため、前年度比</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ポイントの増となり、平成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年度については、</a:t>
          </a:r>
          <a:r>
            <a:rPr kumimoji="1" lang="en-US" altLang="ja-JP" sz="1200">
              <a:latin typeface="ＭＳ Ｐゴシック" panose="020B0600070205080204" pitchFamily="50" charset="-128"/>
              <a:ea typeface="ＭＳ Ｐゴシック" panose="020B0600070205080204" pitchFamily="50" charset="-128"/>
            </a:rPr>
            <a:t>102.4</a:t>
          </a:r>
          <a:r>
            <a:rPr kumimoji="1" lang="ja-JP" altLang="en-US" sz="1200">
              <a:latin typeface="ＭＳ Ｐゴシック" panose="020B0600070205080204" pitchFamily="50" charset="-128"/>
              <a:ea typeface="ＭＳ Ｐゴシック" panose="020B0600070205080204" pitchFamily="50" charset="-128"/>
            </a:rPr>
            <a:t>と前年度と同様の比率となっているが、引き続き給与制度の総合的見直しを見送っている。平成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年度から、給与制度の総合的見直しを実施したが、現給保障があるため、指数に変化はなかった。平成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年度は各階層の下限年数の職員が増えたことにより、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ポイントの減となった。なお、令和元年度は、高水準給料額の職員を採用したため</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ポイントの増となった。引き続き給与水準の適正化を図るとともに、自主的かつ主体的な取組として、諸手当等の見直し検討を進めていく。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119743</xdr:rowOff>
    </xdr:to>
    <xdr:cxnSp macro="">
      <xdr:nvCxnSpPr>
        <xdr:cNvPr id="261" name="直線コネクタ 260"/>
        <xdr:cNvCxnSpPr/>
      </xdr:nvCxnSpPr>
      <xdr:spPr>
        <a:xfrm>
          <a:off x="16179800" y="1501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4" name="直線コネクタ 263"/>
        <xdr:cNvCxnSpPr/>
      </xdr:nvCxnSpPr>
      <xdr:spPr>
        <a:xfrm flipV="1">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103414</xdr:rowOff>
    </xdr:to>
    <xdr:cxnSp macro="">
      <xdr:nvCxnSpPr>
        <xdr:cNvPr id="267" name="直線コネクタ 266"/>
        <xdr:cNvCxnSpPr/>
      </xdr:nvCxnSpPr>
      <xdr:spPr>
        <a:xfrm flipV="1">
          <a:off x="14401800" y="150703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103414</xdr:rowOff>
    </xdr:from>
    <xdr:to>
      <xdr:col>68</xdr:col>
      <xdr:colOff>152400</xdr:colOff>
      <xdr:row>88</xdr:row>
      <xdr:rowOff>103414</xdr:rowOff>
    </xdr:to>
    <xdr:cxnSp macro="">
      <xdr:nvCxnSpPr>
        <xdr:cNvPr id="270" name="直線コネクタ 269"/>
        <xdr:cNvCxnSpPr/>
      </xdr:nvCxnSpPr>
      <xdr:spPr>
        <a:xfrm>
          <a:off x="13512800" y="15191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2" name="楕円 281"/>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3" name="テキスト ボックス 282"/>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4" name="楕円 283"/>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5" name="テキスト ボックス 284"/>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6" name="楕円 285"/>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7" name="テキスト ボックス 286"/>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52614</xdr:rowOff>
    </xdr:from>
    <xdr:to>
      <xdr:col>64</xdr:col>
      <xdr:colOff>152400</xdr:colOff>
      <xdr:row>88</xdr:row>
      <xdr:rowOff>154214</xdr:rowOff>
    </xdr:to>
    <xdr:sp macro="" textlink="">
      <xdr:nvSpPr>
        <xdr:cNvPr id="288" name="楕円 287"/>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138991</xdr:rowOff>
    </xdr:from>
    <xdr:ext cx="762000" cy="259045"/>
    <xdr:sp macro="" textlink="">
      <xdr:nvSpPr>
        <xdr:cNvPr id="289" name="テキスト ボックス 288"/>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類似団体は同率だが、全国平均、県平均を下回っており、低い水準にある。　これは、「第三次定員適正化計画（平成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年度）」に基づき、事務執行体制のスリム化や外部委託の推進、広域行政の推進等を適正に行ってきたことによるものである。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６月に策定した、定員管理計画（令和元年度まで）では、海老名駅東西一体のまちづくりをはじめとする事務事業の拡大や、圏央道（首都圏中央連絡自動車道）及び新東名高速道路の開通等による消防体制の強化の必要性、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年までは人口の増加が見込まれること等を勘案した職員数の確保を図りながら、保育士・保健師の現状維持、技能労務職の退職者不補充により進めていくものとしている</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130916</xdr:rowOff>
    </xdr:from>
    <xdr:to>
      <xdr:col>81</xdr:col>
      <xdr:colOff>44450</xdr:colOff>
      <xdr:row>63</xdr:row>
      <xdr:rowOff>3704</xdr:rowOff>
    </xdr:to>
    <xdr:cxnSp macro="">
      <xdr:nvCxnSpPr>
        <xdr:cNvPr id="324" name="直線コネクタ 323"/>
        <xdr:cNvCxnSpPr/>
      </xdr:nvCxnSpPr>
      <xdr:spPr>
        <a:xfrm>
          <a:off x="16179800" y="10760816"/>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122872</xdr:rowOff>
    </xdr:from>
    <xdr:to>
      <xdr:col>77</xdr:col>
      <xdr:colOff>44450</xdr:colOff>
      <xdr:row>62</xdr:row>
      <xdr:rowOff>130916</xdr:rowOff>
    </xdr:to>
    <xdr:cxnSp macro="">
      <xdr:nvCxnSpPr>
        <xdr:cNvPr id="327" name="直線コネクタ 326"/>
        <xdr:cNvCxnSpPr/>
      </xdr:nvCxnSpPr>
      <xdr:spPr>
        <a:xfrm>
          <a:off x="15290800" y="107527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126894</xdr:rowOff>
    </xdr:to>
    <xdr:cxnSp macro="">
      <xdr:nvCxnSpPr>
        <xdr:cNvPr id="330" name="直線コネクタ 329"/>
        <xdr:cNvCxnSpPr/>
      </xdr:nvCxnSpPr>
      <xdr:spPr>
        <a:xfrm flipV="1">
          <a:off x="14401800" y="107527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124883</xdr:rowOff>
    </xdr:from>
    <xdr:to>
      <xdr:col>68</xdr:col>
      <xdr:colOff>152400</xdr:colOff>
      <xdr:row>62</xdr:row>
      <xdr:rowOff>126894</xdr:rowOff>
    </xdr:to>
    <xdr:cxnSp macro="">
      <xdr:nvCxnSpPr>
        <xdr:cNvPr id="333" name="直線コネクタ 332"/>
        <xdr:cNvCxnSpPr/>
      </xdr:nvCxnSpPr>
      <xdr:spPr>
        <a:xfrm>
          <a:off x="13512800" y="1075478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43" name="楕円 342"/>
        <xdr:cNvSpPr/>
      </xdr:nvSpPr>
      <xdr:spPr>
        <a:xfrm>
          <a:off x="169672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96431</xdr:rowOff>
    </xdr:from>
    <xdr:ext cx="762000" cy="259045"/>
    <xdr:sp macro="" textlink="">
      <xdr:nvSpPr>
        <xdr:cNvPr id="344" name="定員管理の状況該当値テキスト"/>
        <xdr:cNvSpPr txBox="1"/>
      </xdr:nvSpPr>
      <xdr:spPr>
        <a:xfrm>
          <a:off x="17106900" y="1072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80116</xdr:rowOff>
    </xdr:from>
    <xdr:to>
      <xdr:col>77</xdr:col>
      <xdr:colOff>95250</xdr:colOff>
      <xdr:row>63</xdr:row>
      <xdr:rowOff>10266</xdr:rowOff>
    </xdr:to>
    <xdr:sp macro="" textlink="">
      <xdr:nvSpPr>
        <xdr:cNvPr id="345" name="楕円 344"/>
        <xdr:cNvSpPr/>
      </xdr:nvSpPr>
      <xdr:spPr>
        <a:xfrm>
          <a:off x="16129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20443</xdr:rowOff>
    </xdr:from>
    <xdr:ext cx="736600" cy="259045"/>
    <xdr:sp macro="" textlink="">
      <xdr:nvSpPr>
        <xdr:cNvPr id="346" name="テキスト ボックス 345"/>
        <xdr:cNvSpPr txBox="1"/>
      </xdr:nvSpPr>
      <xdr:spPr>
        <a:xfrm>
          <a:off x="15798800" y="10478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72072</xdr:rowOff>
    </xdr:from>
    <xdr:to>
      <xdr:col>73</xdr:col>
      <xdr:colOff>44450</xdr:colOff>
      <xdr:row>63</xdr:row>
      <xdr:rowOff>2222</xdr:rowOff>
    </xdr:to>
    <xdr:sp macro="" textlink="">
      <xdr:nvSpPr>
        <xdr:cNvPr id="347" name="楕円 346"/>
        <xdr:cNvSpPr/>
      </xdr:nvSpPr>
      <xdr:spPr>
        <a:xfrm>
          <a:off x="15240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12399</xdr:rowOff>
    </xdr:from>
    <xdr:ext cx="762000" cy="259045"/>
    <xdr:sp macro="" textlink="">
      <xdr:nvSpPr>
        <xdr:cNvPr id="348" name="テキスト ボックス 347"/>
        <xdr:cNvSpPr txBox="1"/>
      </xdr:nvSpPr>
      <xdr:spPr>
        <a:xfrm>
          <a:off x="14909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76094</xdr:rowOff>
    </xdr:from>
    <xdr:to>
      <xdr:col>68</xdr:col>
      <xdr:colOff>203200</xdr:colOff>
      <xdr:row>63</xdr:row>
      <xdr:rowOff>6244</xdr:rowOff>
    </xdr:to>
    <xdr:sp macro="" textlink="">
      <xdr:nvSpPr>
        <xdr:cNvPr id="349" name="楕円 348"/>
        <xdr:cNvSpPr/>
      </xdr:nvSpPr>
      <xdr:spPr>
        <a:xfrm>
          <a:off x="14351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16421</xdr:rowOff>
    </xdr:from>
    <xdr:ext cx="762000" cy="259045"/>
    <xdr:sp macro="" textlink="">
      <xdr:nvSpPr>
        <xdr:cNvPr id="350" name="テキスト ボックス 349"/>
        <xdr:cNvSpPr txBox="1"/>
      </xdr:nvSpPr>
      <xdr:spPr>
        <a:xfrm>
          <a:off x="14020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74083</xdr:rowOff>
    </xdr:from>
    <xdr:to>
      <xdr:col>64</xdr:col>
      <xdr:colOff>152400</xdr:colOff>
      <xdr:row>63</xdr:row>
      <xdr:rowOff>4233</xdr:rowOff>
    </xdr:to>
    <xdr:sp macro="" textlink="">
      <xdr:nvSpPr>
        <xdr:cNvPr id="351" name="楕円 350"/>
        <xdr:cNvSpPr/>
      </xdr:nvSpPr>
      <xdr:spPr>
        <a:xfrm>
          <a:off x="13462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14410</xdr:rowOff>
    </xdr:from>
    <xdr:ext cx="762000" cy="259045"/>
    <xdr:sp macro="" textlink="">
      <xdr:nvSpPr>
        <xdr:cNvPr id="352" name="テキスト ボックス 351"/>
        <xdr:cNvSpPr txBox="1"/>
      </xdr:nvSpPr>
      <xdr:spPr>
        <a:xfrm>
          <a:off x="13131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高金利で借り入れた政府系資金の償還満期を迎えたことや、借入れを抑制してきた時期があったことにより、全国平均、県内平均、類団平均を下回っており、低い水準にある。</a:t>
          </a:r>
        </a:p>
        <a:p>
          <a:r>
            <a:rPr kumimoji="1" lang="ja-JP" altLang="en-US" sz="1300">
              <a:latin typeface="ＭＳ Ｐゴシック" panose="020B0600070205080204" pitchFamily="50" charset="-128"/>
              <a:ea typeface="ＭＳ Ｐゴシック" panose="020B0600070205080204" pitchFamily="50" charset="-128"/>
            </a:rPr>
            <a:t>　　近年、市債と基金を積極的に活用した大規模なまちづくりや、一部事務組合が借入れ地方債の元金償還が増加していくことが見込まれることから、実質公債費比率を良好な状態に維持するために、中長期的な公債費の推計などにより、財政硬直化を招くことのないよう留意した行財政運営を行っていく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41063</xdr:rowOff>
    </xdr:to>
    <xdr:cxnSp macro="">
      <xdr:nvCxnSpPr>
        <xdr:cNvPr id="385" name="直線コネクタ 384"/>
        <xdr:cNvCxnSpPr/>
      </xdr:nvCxnSpPr>
      <xdr:spPr>
        <a:xfrm>
          <a:off x="16179800" y="66954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8890</xdr:rowOff>
    </xdr:to>
    <xdr:cxnSp macro="">
      <xdr:nvCxnSpPr>
        <xdr:cNvPr id="388" name="直線コネクタ 387"/>
        <xdr:cNvCxnSpPr/>
      </xdr:nvCxnSpPr>
      <xdr:spPr>
        <a:xfrm>
          <a:off x="15290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0" name="テキスト ボックス 389"/>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140123</xdr:rowOff>
    </xdr:to>
    <xdr:cxnSp macro="">
      <xdr:nvCxnSpPr>
        <xdr:cNvPr id="391" name="直線コネクタ 390"/>
        <xdr:cNvCxnSpPr/>
      </xdr:nvCxnSpPr>
      <xdr:spPr>
        <a:xfrm flipV="1">
          <a:off x="14401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3" name="テキスト ボックス 392"/>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38</xdr:row>
      <xdr:rowOff>140123</xdr:rowOff>
    </xdr:to>
    <xdr:cxnSp macro="">
      <xdr:nvCxnSpPr>
        <xdr:cNvPr id="394" name="直線コネクタ 393"/>
        <xdr:cNvCxnSpPr/>
      </xdr:nvCxnSpPr>
      <xdr:spPr>
        <a:xfrm>
          <a:off x="13512800" y="66471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398" name="テキスト ボックス 397"/>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4" name="楕円 403"/>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5"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6" name="楕円 40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7" name="テキスト ボックス 40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8" name="楕円 407"/>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9" name="テキスト ボックス 408"/>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10" name="楕円 409"/>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11" name="テキスト ボックス 410"/>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2" name="楕円 411"/>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3" name="テキスト ボックス 412"/>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28.6</a:t>
          </a:r>
          <a:r>
            <a:rPr kumimoji="1" lang="ja-JP" altLang="en-US" sz="1300">
              <a:latin typeface="ＭＳ Ｐゴシック" panose="020B0600070205080204" pitchFamily="50" charset="-128"/>
              <a:ea typeface="ＭＳ Ｐゴシック" panose="020B0600070205080204" pitchFamily="50" charset="-128"/>
            </a:rPr>
            <a:t>％と全国平均、類団平均を上回っているものの、県内平均を下回っており、財政状況が大きく悪化したわけではない。</a:t>
          </a:r>
        </a:p>
        <a:p>
          <a:r>
            <a:rPr kumimoji="1" lang="ja-JP" altLang="en-US" sz="1300">
              <a:latin typeface="ＭＳ Ｐゴシック" panose="020B0600070205080204" pitchFamily="50" charset="-128"/>
              <a:ea typeface="ＭＳ Ｐゴシック" panose="020B0600070205080204" pitchFamily="50" charset="-128"/>
            </a:rPr>
            <a:t>　将来負担比率が増加した要因は、都市基盤に対し、市債を借り入れ、積極的に投資したことで地方債現在高が増加したためである。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将来負担比率が増加していくことが見込まれるため、要因の１つである市債残高が増額しすぎないように、市債を活用するにふさわしい事業を慎重に選択し、世代間負担の公平に留意した市債活用を図っ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23313</xdr:rowOff>
    </xdr:from>
    <xdr:to>
      <xdr:col>81</xdr:col>
      <xdr:colOff>44450</xdr:colOff>
      <xdr:row>16</xdr:row>
      <xdr:rowOff>62956</xdr:rowOff>
    </xdr:to>
    <xdr:cxnSp macro="">
      <xdr:nvCxnSpPr>
        <xdr:cNvPr id="449" name="直線コネクタ 448"/>
        <xdr:cNvCxnSpPr/>
      </xdr:nvCxnSpPr>
      <xdr:spPr>
        <a:xfrm>
          <a:off x="16179800" y="2766513"/>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94796</xdr:rowOff>
    </xdr:from>
    <xdr:to>
      <xdr:col>77</xdr:col>
      <xdr:colOff>44450</xdr:colOff>
      <xdr:row>16</xdr:row>
      <xdr:rowOff>23313</xdr:rowOff>
    </xdr:to>
    <xdr:cxnSp macro="">
      <xdr:nvCxnSpPr>
        <xdr:cNvPr id="452" name="直線コネクタ 451"/>
        <xdr:cNvCxnSpPr/>
      </xdr:nvCxnSpPr>
      <xdr:spPr>
        <a:xfrm>
          <a:off x="15290800" y="2666546"/>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99060</xdr:rowOff>
    </xdr:from>
    <xdr:to>
      <xdr:col>72</xdr:col>
      <xdr:colOff>203200</xdr:colOff>
      <xdr:row>15</xdr:row>
      <xdr:rowOff>94796</xdr:rowOff>
    </xdr:to>
    <xdr:cxnSp macro="">
      <xdr:nvCxnSpPr>
        <xdr:cNvPr id="455" name="直線コネクタ 454"/>
        <xdr:cNvCxnSpPr/>
      </xdr:nvCxnSpPr>
      <xdr:spPr>
        <a:xfrm>
          <a:off x="14401800" y="2499360"/>
          <a:ext cx="889000" cy="1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42182</xdr:rowOff>
    </xdr:from>
    <xdr:to>
      <xdr:col>68</xdr:col>
      <xdr:colOff>152400</xdr:colOff>
      <xdr:row>14</xdr:row>
      <xdr:rowOff>99060</xdr:rowOff>
    </xdr:to>
    <xdr:cxnSp macro="">
      <xdr:nvCxnSpPr>
        <xdr:cNvPr id="458" name="直線コネクタ 457"/>
        <xdr:cNvCxnSpPr/>
      </xdr:nvCxnSpPr>
      <xdr:spPr>
        <a:xfrm>
          <a:off x="13512800" y="2442482"/>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35577</xdr:rowOff>
    </xdr:from>
    <xdr:ext cx="762000" cy="259045"/>
    <xdr:sp macro="" textlink="">
      <xdr:nvSpPr>
        <xdr:cNvPr id="460" name="テキスト ボックス 459"/>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62" name="テキスト ボックス 461"/>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12156</xdr:rowOff>
    </xdr:from>
    <xdr:to>
      <xdr:col>81</xdr:col>
      <xdr:colOff>95250</xdr:colOff>
      <xdr:row>16</xdr:row>
      <xdr:rowOff>113756</xdr:rowOff>
    </xdr:to>
    <xdr:sp macro="" textlink="">
      <xdr:nvSpPr>
        <xdr:cNvPr id="468" name="楕円 467"/>
        <xdr:cNvSpPr/>
      </xdr:nvSpPr>
      <xdr:spPr>
        <a:xfrm>
          <a:off x="16967200" y="275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155683</xdr:rowOff>
    </xdr:from>
    <xdr:ext cx="762000" cy="259045"/>
    <xdr:sp macro="" textlink="">
      <xdr:nvSpPr>
        <xdr:cNvPr id="469" name="将来負担の状況該当値テキスト"/>
        <xdr:cNvSpPr txBox="1"/>
      </xdr:nvSpPr>
      <xdr:spPr>
        <a:xfrm>
          <a:off x="17106900" y="272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143963</xdr:rowOff>
    </xdr:from>
    <xdr:to>
      <xdr:col>77</xdr:col>
      <xdr:colOff>95250</xdr:colOff>
      <xdr:row>16</xdr:row>
      <xdr:rowOff>74113</xdr:rowOff>
    </xdr:to>
    <xdr:sp macro="" textlink="">
      <xdr:nvSpPr>
        <xdr:cNvPr id="470" name="楕円 469"/>
        <xdr:cNvSpPr/>
      </xdr:nvSpPr>
      <xdr:spPr>
        <a:xfrm>
          <a:off x="16129000" y="27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58890</xdr:rowOff>
    </xdr:from>
    <xdr:ext cx="736600" cy="259045"/>
    <xdr:sp macro="" textlink="">
      <xdr:nvSpPr>
        <xdr:cNvPr id="471" name="テキスト ボックス 470"/>
        <xdr:cNvSpPr txBox="1"/>
      </xdr:nvSpPr>
      <xdr:spPr>
        <a:xfrm>
          <a:off x="15798800" y="2802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43996</xdr:rowOff>
    </xdr:from>
    <xdr:to>
      <xdr:col>73</xdr:col>
      <xdr:colOff>44450</xdr:colOff>
      <xdr:row>15</xdr:row>
      <xdr:rowOff>145596</xdr:rowOff>
    </xdr:to>
    <xdr:sp macro="" textlink="">
      <xdr:nvSpPr>
        <xdr:cNvPr id="472" name="楕円 471"/>
        <xdr:cNvSpPr/>
      </xdr:nvSpPr>
      <xdr:spPr>
        <a:xfrm>
          <a:off x="15240000" y="26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130373</xdr:rowOff>
    </xdr:from>
    <xdr:ext cx="762000" cy="259045"/>
    <xdr:sp macro="" textlink="">
      <xdr:nvSpPr>
        <xdr:cNvPr id="473" name="テキスト ボックス 472"/>
        <xdr:cNvSpPr txBox="1"/>
      </xdr:nvSpPr>
      <xdr:spPr>
        <a:xfrm>
          <a:off x="14909800" y="270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48260</xdr:rowOff>
    </xdr:from>
    <xdr:to>
      <xdr:col>68</xdr:col>
      <xdr:colOff>203200</xdr:colOff>
      <xdr:row>14</xdr:row>
      <xdr:rowOff>149860</xdr:rowOff>
    </xdr:to>
    <xdr:sp macro="" textlink="">
      <xdr:nvSpPr>
        <xdr:cNvPr id="474" name="楕円 473"/>
        <xdr:cNvSpPr/>
      </xdr:nvSpPr>
      <xdr:spPr>
        <a:xfrm>
          <a:off x="14351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160037</xdr:rowOff>
    </xdr:from>
    <xdr:ext cx="762000" cy="259045"/>
    <xdr:sp macro="" textlink="">
      <xdr:nvSpPr>
        <xdr:cNvPr id="475" name="テキスト ボックス 474"/>
        <xdr:cNvSpPr txBox="1"/>
      </xdr:nvSpPr>
      <xdr:spPr>
        <a:xfrm>
          <a:off x="14020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162832</xdr:rowOff>
    </xdr:from>
    <xdr:to>
      <xdr:col>64</xdr:col>
      <xdr:colOff>152400</xdr:colOff>
      <xdr:row>14</xdr:row>
      <xdr:rowOff>92982</xdr:rowOff>
    </xdr:to>
    <xdr:sp macro="" textlink="">
      <xdr:nvSpPr>
        <xdr:cNvPr id="476" name="楕円 475"/>
        <xdr:cNvSpPr/>
      </xdr:nvSpPr>
      <xdr:spPr>
        <a:xfrm>
          <a:off x="13462000" y="23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103159</xdr:rowOff>
    </xdr:from>
    <xdr:ext cx="762000" cy="259045"/>
    <xdr:sp macro="" textlink="">
      <xdr:nvSpPr>
        <xdr:cNvPr id="477" name="テキスト ボックス 476"/>
        <xdr:cNvSpPr txBox="1"/>
      </xdr:nvSpPr>
      <xdr:spPr>
        <a:xfrm>
          <a:off x="13131800" y="21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人件費の比率は、</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ポイント減少している。全国平均を</a:t>
          </a:r>
          <a:r>
            <a:rPr kumimoji="1" lang="en-US" altLang="ja-JP" sz="1050">
              <a:latin typeface="ＭＳ Ｐゴシック" panose="020B0600070205080204" pitchFamily="50" charset="-128"/>
              <a:ea typeface="ＭＳ Ｐゴシック" panose="020B0600070205080204" pitchFamily="50" charset="-128"/>
            </a:rPr>
            <a:t>0.6</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ポイント下回っているものの、類団平均を</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これは、人事院勧告に基づく給与構造改革や定員管理による職員数の適正化などに努めてきたことや、退職金が平成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年度以降、一時的な増加はあるものの減少傾向にあるためである。</a:t>
          </a:r>
        </a:p>
        <a:p>
          <a:r>
            <a:rPr kumimoji="1" lang="ja-JP" altLang="en-US" sz="1050">
              <a:latin typeface="ＭＳ Ｐゴシック" panose="020B0600070205080204" pitchFamily="50" charset="-128"/>
              <a:ea typeface="ＭＳ Ｐゴシック" panose="020B0600070205080204" pitchFamily="50" charset="-128"/>
            </a:rPr>
            <a:t>　人件費については、引き続き、義務的経費であることから、定員の適正化や行財政運営の効率化などにより、適正な水準を保つ必要がある。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92710</xdr:rowOff>
    </xdr:to>
    <xdr:cxnSp macro="">
      <xdr:nvCxnSpPr>
        <xdr:cNvPr id="66" name="直線コネクタ 65"/>
        <xdr:cNvCxnSpPr/>
      </xdr:nvCxnSpPr>
      <xdr:spPr>
        <a:xfrm flipV="1">
          <a:off x="3987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168910</xdr:rowOff>
    </xdr:to>
    <xdr:cxnSp macro="">
      <xdr:nvCxnSpPr>
        <xdr:cNvPr id="69" name="直線コネクタ 68"/>
        <xdr:cNvCxnSpPr/>
      </xdr:nvCxnSpPr>
      <xdr:spPr>
        <a:xfrm flipV="1">
          <a:off x="3098800" y="6436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168910</xdr:rowOff>
    </xdr:from>
    <xdr:to>
      <xdr:col>15</xdr:col>
      <xdr:colOff>98425</xdr:colOff>
      <xdr:row>38</xdr:row>
      <xdr:rowOff>27940</xdr:rowOff>
    </xdr:to>
    <xdr:cxnSp macro="">
      <xdr:nvCxnSpPr>
        <xdr:cNvPr id="72" name="直線コネクタ 71"/>
        <xdr:cNvCxnSpPr/>
      </xdr:nvCxnSpPr>
      <xdr:spPr>
        <a:xfrm flipV="1">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38</xdr:row>
      <xdr:rowOff>27940</xdr:rowOff>
    </xdr:to>
    <xdr:cxnSp macro="">
      <xdr:nvCxnSpPr>
        <xdr:cNvPr id="75" name="直線コネクタ 74"/>
        <xdr:cNvCxnSpPr/>
      </xdr:nvCxnSpPr>
      <xdr:spPr>
        <a:xfrm>
          <a:off x="1320800" y="6443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物件費の比率は、</a:t>
          </a:r>
          <a:r>
            <a:rPr kumimoji="1" lang="en-US" altLang="ja-JP" sz="1050">
              <a:latin typeface="ＭＳ Ｐゴシック" panose="020B0600070205080204" pitchFamily="50" charset="-128"/>
              <a:ea typeface="ＭＳ Ｐゴシック" panose="020B0600070205080204" pitchFamily="50" charset="-128"/>
            </a:rPr>
            <a:t>25.0</a:t>
          </a:r>
          <a:r>
            <a:rPr kumimoji="1" lang="ja-JP" altLang="en-US" sz="1050">
              <a:latin typeface="ＭＳ Ｐゴシック" panose="020B0600070205080204" pitchFamily="50" charset="-128"/>
              <a:ea typeface="ＭＳ Ｐゴシック" panose="020B0600070205080204" pitchFamily="50" charset="-128"/>
            </a:rPr>
            <a:t>％と前年度比と</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ポイント増加している。全国平均を</a:t>
          </a:r>
          <a:r>
            <a:rPr kumimoji="1" lang="en-US" altLang="ja-JP" sz="1050">
              <a:latin typeface="ＭＳ Ｐゴシック" panose="020B0600070205080204" pitchFamily="50" charset="-128"/>
              <a:ea typeface="ＭＳ Ｐゴシック" panose="020B0600070205080204" pitchFamily="50" charset="-128"/>
            </a:rPr>
            <a:t>10.0</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9.8</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7.6</a:t>
          </a:r>
          <a:r>
            <a:rPr kumimoji="1" lang="ja-JP" altLang="en-US" sz="1050">
              <a:latin typeface="ＭＳ Ｐゴシック" panose="020B0600070205080204" pitchFamily="50" charset="-128"/>
              <a:ea typeface="ＭＳ Ｐゴシック" panose="020B0600070205080204" pitchFamily="50" charset="-128"/>
            </a:rPr>
            <a:t>ポイント上回っており、高い水準にある。</a:t>
          </a:r>
        </a:p>
        <a:p>
          <a:r>
            <a:rPr kumimoji="1" lang="ja-JP" altLang="en-US" sz="1050">
              <a:latin typeface="ＭＳ Ｐゴシック" panose="020B0600070205080204" pitchFamily="50" charset="-128"/>
              <a:ea typeface="ＭＳ Ｐゴシック" panose="020B0600070205080204" pitchFamily="50" charset="-128"/>
            </a:rPr>
            <a:t>　物件費の比率が高い要因は、窓口業務委託や指定管理者制度の積極的な活用やふるさと納税関係経費が増加したことによるものである。</a:t>
          </a:r>
        </a:p>
        <a:p>
          <a:r>
            <a:rPr kumimoji="1" lang="ja-JP" altLang="en-US" sz="1050">
              <a:latin typeface="ＭＳ Ｐゴシック" panose="020B0600070205080204" pitchFamily="50" charset="-128"/>
              <a:ea typeface="ＭＳ Ｐゴシック" panose="020B0600070205080204" pitchFamily="50" charset="-128"/>
            </a:rPr>
            <a:t>　行政運営に係る物件費については、経常経費化しないよう、引き続き、行財政改革の推進などにより縮減に努めていく必要がある。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16510</xdr:rowOff>
    </xdr:from>
    <xdr:to>
      <xdr:col>82</xdr:col>
      <xdr:colOff>107950</xdr:colOff>
      <xdr:row>19</xdr:row>
      <xdr:rowOff>107950</xdr:rowOff>
    </xdr:to>
    <xdr:cxnSp macro="">
      <xdr:nvCxnSpPr>
        <xdr:cNvPr id="127" name="直線コネクタ 126"/>
        <xdr:cNvCxnSpPr/>
      </xdr:nvCxnSpPr>
      <xdr:spPr>
        <a:xfrm>
          <a:off x="15671800" y="3274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16510</xdr:rowOff>
    </xdr:to>
    <xdr:cxnSp macro="">
      <xdr:nvCxnSpPr>
        <xdr:cNvPr id="130" name="直線コネクタ 129"/>
        <xdr:cNvCxnSpPr/>
      </xdr:nvCxnSpPr>
      <xdr:spPr>
        <a:xfrm>
          <a:off x="14782800" y="3220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134620</xdr:rowOff>
    </xdr:from>
    <xdr:to>
      <xdr:col>73</xdr:col>
      <xdr:colOff>180975</xdr:colOff>
      <xdr:row>18</xdr:row>
      <xdr:rowOff>134620</xdr:rowOff>
    </xdr:to>
    <xdr:cxnSp macro="">
      <xdr:nvCxnSpPr>
        <xdr:cNvPr id="133" name="直線コネクタ 132"/>
        <xdr:cNvCxnSpPr/>
      </xdr:nvCxnSpPr>
      <xdr:spPr>
        <a:xfrm>
          <a:off x="13893800" y="3220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134620</xdr:rowOff>
    </xdr:from>
    <xdr:to>
      <xdr:col>69</xdr:col>
      <xdr:colOff>92075</xdr:colOff>
      <xdr:row>19</xdr:row>
      <xdr:rowOff>24130</xdr:rowOff>
    </xdr:to>
    <xdr:cxnSp macro="">
      <xdr:nvCxnSpPr>
        <xdr:cNvPr id="136" name="直線コネクタ 135"/>
        <xdr:cNvCxnSpPr/>
      </xdr:nvCxnSpPr>
      <xdr:spPr>
        <a:xfrm flipV="1">
          <a:off x="13004800" y="3220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6" name="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137177</xdr:rowOff>
    </xdr:from>
    <xdr:ext cx="762000" cy="259045"/>
    <xdr:sp macro="" textlink="">
      <xdr:nvSpPr>
        <xdr:cNvPr id="147"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137160</xdr:rowOff>
    </xdr:from>
    <xdr:to>
      <xdr:col>78</xdr:col>
      <xdr:colOff>120650</xdr:colOff>
      <xdr:row>19</xdr:row>
      <xdr:rowOff>67310</xdr:rowOff>
    </xdr:to>
    <xdr:sp macro="" textlink="">
      <xdr:nvSpPr>
        <xdr:cNvPr id="148" name="楕円 147"/>
        <xdr:cNvSpPr/>
      </xdr:nvSpPr>
      <xdr:spPr>
        <a:xfrm>
          <a:off x="15621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52087</xdr:rowOff>
    </xdr:from>
    <xdr:ext cx="736600" cy="259045"/>
    <xdr:sp macro="" textlink="">
      <xdr:nvSpPr>
        <xdr:cNvPr id="149" name="テキスト ボックス 148"/>
        <xdr:cNvSpPr txBox="1"/>
      </xdr:nvSpPr>
      <xdr:spPr>
        <a:xfrm>
          <a:off x="15290800" y="330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0" name="楕円 149"/>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51" name="テキスト ボックス 150"/>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83820</xdr:rowOff>
    </xdr:from>
    <xdr:to>
      <xdr:col>69</xdr:col>
      <xdr:colOff>142875</xdr:colOff>
      <xdr:row>19</xdr:row>
      <xdr:rowOff>13970</xdr:rowOff>
    </xdr:to>
    <xdr:sp macro="" textlink="">
      <xdr:nvSpPr>
        <xdr:cNvPr id="152" name="楕円 151"/>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170197</xdr:rowOff>
    </xdr:from>
    <xdr:ext cx="762000" cy="259045"/>
    <xdr:sp macro="" textlink="">
      <xdr:nvSpPr>
        <xdr:cNvPr id="153" name="テキスト ボックス 152"/>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144780</xdr:rowOff>
    </xdr:from>
    <xdr:to>
      <xdr:col>65</xdr:col>
      <xdr:colOff>53975</xdr:colOff>
      <xdr:row>19</xdr:row>
      <xdr:rowOff>74930</xdr:rowOff>
    </xdr:to>
    <xdr:sp macro="" textlink="">
      <xdr:nvSpPr>
        <xdr:cNvPr id="154" name="楕円 153"/>
        <xdr:cNvSpPr/>
      </xdr:nvSpPr>
      <xdr:spPr>
        <a:xfrm>
          <a:off x="12954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59707</xdr:rowOff>
    </xdr:from>
    <xdr:ext cx="762000" cy="259045"/>
    <xdr:sp macro="" textlink="">
      <xdr:nvSpPr>
        <xdr:cNvPr id="155" name="テキスト ボックス 154"/>
        <xdr:cNvSpPr txBox="1"/>
      </xdr:nvSpPr>
      <xdr:spPr>
        <a:xfrm>
          <a:off x="12623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扶助費の比率は、</a:t>
          </a:r>
          <a:r>
            <a:rPr kumimoji="1" lang="en-US" altLang="ja-JP" sz="1050">
              <a:latin typeface="ＭＳ Ｐゴシック" panose="020B0600070205080204" pitchFamily="50" charset="-128"/>
              <a:ea typeface="ＭＳ Ｐゴシック" panose="020B0600070205080204" pitchFamily="50" charset="-128"/>
            </a:rPr>
            <a:t>14.4</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ポイント増加している。県内平均を</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ポイント下回っているものの、全国平均を</a:t>
          </a:r>
          <a:r>
            <a:rPr kumimoji="1" lang="en-US" altLang="ja-JP" sz="1050">
              <a:latin typeface="ＭＳ Ｐゴシック" panose="020B0600070205080204" pitchFamily="50" charset="-128"/>
              <a:ea typeface="ＭＳ Ｐゴシック" panose="020B0600070205080204" pitchFamily="50" charset="-128"/>
            </a:rPr>
            <a:t>1.3</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これは、子育て支援施設型給付事業費、障がい者自立支援給付費等事業費、生活保護事業費がいずれも増加したためである。</a:t>
          </a:r>
        </a:p>
        <a:p>
          <a:r>
            <a:rPr kumimoji="1" lang="ja-JP" altLang="en-US" sz="1050">
              <a:latin typeface="ＭＳ Ｐゴシック" panose="020B0600070205080204" pitchFamily="50" charset="-128"/>
              <a:ea typeface="ＭＳ Ｐゴシック" panose="020B0600070205080204" pitchFamily="50" charset="-128"/>
            </a:rPr>
            <a:t>　特に、障がい者関連経費の増加が近年著しい状況にあるため、注視が必要であると考えている。扶助費については、住民サービスの向上とともに財政の硬直化を招くことから、市が単独で実施している事業については、慎重な対応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12700</xdr:rowOff>
    </xdr:to>
    <xdr:cxnSp macro="">
      <xdr:nvCxnSpPr>
        <xdr:cNvPr id="190" name="直線コネクタ 189"/>
        <xdr:cNvCxnSpPr/>
      </xdr:nvCxnSpPr>
      <xdr:spPr>
        <a:xfrm>
          <a:off x="3987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129722</xdr:rowOff>
    </xdr:to>
    <xdr:cxnSp macro="">
      <xdr:nvCxnSpPr>
        <xdr:cNvPr id="193" name="直線コネクタ 192"/>
        <xdr:cNvCxnSpPr/>
      </xdr:nvCxnSpPr>
      <xdr:spPr>
        <a:xfrm>
          <a:off x="3098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64407</xdr:rowOff>
    </xdr:to>
    <xdr:cxnSp macro="">
      <xdr:nvCxnSpPr>
        <xdr:cNvPr id="196" name="直線コネクタ 195"/>
        <xdr:cNvCxnSpPr/>
      </xdr:nvCxnSpPr>
      <xdr:spPr>
        <a:xfrm flipV="1">
          <a:off x="2209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129722</xdr:rowOff>
    </xdr:to>
    <xdr:cxnSp macro="">
      <xdr:nvCxnSpPr>
        <xdr:cNvPr id="199" name="直線コネクタ 198"/>
        <xdr:cNvCxnSpPr/>
      </xdr:nvCxnSpPr>
      <xdr:spPr>
        <a:xfrm flipV="1">
          <a:off x="1320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11" name="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2" name="テキスト ボックス 211"/>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3" name="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4" name="テキスト ボックス 213"/>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5" name="楕円 214"/>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6" name="テキスト ボックス 215"/>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7" name="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その他の比率は、</a:t>
          </a:r>
          <a:r>
            <a:rPr kumimoji="1" lang="en-US" altLang="ja-JP" sz="1050">
              <a:latin typeface="ＭＳ Ｐゴシック" panose="020B0600070205080204" pitchFamily="50" charset="-128"/>
              <a:ea typeface="ＭＳ Ｐゴシック" panose="020B0600070205080204" pitchFamily="50" charset="-128"/>
            </a:rPr>
            <a:t>11.6</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ポイント増加している。全国平均より</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ポイント、類団平均より</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ポイント下回っているが、県内平均より</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ポイント上回っている。</a:t>
          </a:r>
        </a:p>
        <a:p>
          <a:r>
            <a:rPr kumimoji="1" lang="ja-JP" altLang="en-US" sz="1050">
              <a:latin typeface="ＭＳ Ｐゴシック" panose="020B0600070205080204" pitchFamily="50" charset="-128"/>
              <a:ea typeface="ＭＳ Ｐゴシック" panose="020B0600070205080204" pitchFamily="50" charset="-128"/>
            </a:rPr>
            <a:t>　公共下水道事業会計については、基準外繰出をしていないため、繰出金が少ない状況である。</a:t>
          </a:r>
        </a:p>
        <a:p>
          <a:r>
            <a:rPr kumimoji="1" lang="ja-JP" altLang="en-US" sz="1050">
              <a:latin typeface="ＭＳ Ｐゴシック" panose="020B0600070205080204" pitchFamily="50" charset="-128"/>
              <a:ea typeface="ＭＳ Ｐゴシック" panose="020B0600070205080204" pitchFamily="50" charset="-128"/>
            </a:rPr>
            <a:t>　しかしながら、国民健康保険事業特別会計への法定外繰出しが依然として高額であり、国保税収納率の向上だけでは足りないため、国保税の引上げの検討を講じていく必要がある。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97065</xdr:rowOff>
    </xdr:from>
    <xdr:to>
      <xdr:col>82</xdr:col>
      <xdr:colOff>107950</xdr:colOff>
      <xdr:row>56</xdr:row>
      <xdr:rowOff>34472</xdr:rowOff>
    </xdr:to>
    <xdr:cxnSp macro="">
      <xdr:nvCxnSpPr>
        <xdr:cNvPr id="253" name="直線コネクタ 252"/>
        <xdr:cNvCxnSpPr/>
      </xdr:nvCxnSpPr>
      <xdr:spPr>
        <a:xfrm>
          <a:off x="15671800" y="95268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140607</xdr:rowOff>
    </xdr:to>
    <xdr:cxnSp macro="">
      <xdr:nvCxnSpPr>
        <xdr:cNvPr id="256" name="直線コネクタ 255"/>
        <xdr:cNvCxnSpPr/>
      </xdr:nvCxnSpPr>
      <xdr:spPr>
        <a:xfrm flipV="1">
          <a:off x="14782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140607</xdr:rowOff>
    </xdr:from>
    <xdr:to>
      <xdr:col>73</xdr:col>
      <xdr:colOff>180975</xdr:colOff>
      <xdr:row>56</xdr:row>
      <xdr:rowOff>121557</xdr:rowOff>
    </xdr:to>
    <xdr:cxnSp macro="">
      <xdr:nvCxnSpPr>
        <xdr:cNvPr id="259" name="直線コネクタ 258"/>
        <xdr:cNvCxnSpPr/>
      </xdr:nvCxnSpPr>
      <xdr:spPr>
        <a:xfrm flipV="1">
          <a:off x="13893800" y="957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121557</xdr:rowOff>
    </xdr:to>
    <xdr:cxnSp macro="">
      <xdr:nvCxnSpPr>
        <xdr:cNvPr id="262" name="直線コネクタ 261"/>
        <xdr:cNvCxnSpPr/>
      </xdr:nvCxnSpPr>
      <xdr:spPr>
        <a:xfrm>
          <a:off x="13004800" y="95921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2" name="楕円 271"/>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3"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4" name="楕円 273"/>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5" name="テキスト ボックス 274"/>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89807</xdr:rowOff>
    </xdr:from>
    <xdr:to>
      <xdr:col>74</xdr:col>
      <xdr:colOff>31750</xdr:colOff>
      <xdr:row>56</xdr:row>
      <xdr:rowOff>19957</xdr:rowOff>
    </xdr:to>
    <xdr:sp macro="" textlink="">
      <xdr:nvSpPr>
        <xdr:cNvPr id="276" name="楕円 275"/>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77" name="テキスト ボックス 27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8" name="楕円 277"/>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9" name="テキスト ボックス 278"/>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80" name="楕円 279"/>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81" name="テキスト ボックス 280"/>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補助費等の比率は、</a:t>
          </a:r>
          <a:r>
            <a:rPr kumimoji="1" lang="en-US" altLang="ja-JP" sz="1050">
              <a:latin typeface="ＭＳ Ｐゴシック" panose="020B0600070205080204" pitchFamily="50" charset="-128"/>
              <a:ea typeface="ＭＳ Ｐゴシック" panose="020B0600070205080204" pitchFamily="50" charset="-128"/>
            </a:rPr>
            <a:t>7.8</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ポイント減少している。全国平均を</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1.9</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ポイント下回っており、低い水準にある。</a:t>
          </a:r>
        </a:p>
        <a:p>
          <a:r>
            <a:rPr kumimoji="1" lang="ja-JP" altLang="en-US" sz="1050">
              <a:latin typeface="ＭＳ Ｐゴシック" panose="020B0600070205080204" pitchFamily="50" charset="-128"/>
              <a:ea typeface="ＭＳ Ｐゴシック" panose="020B0600070205080204" pitchFamily="50" charset="-128"/>
            </a:rPr>
            <a:t>　補助費については、経常経費化しないよう、引き続き、補助金の必要性、有効性、使途の適切さなどについて、検証、見直しを行い、適正化を図っていく必要がある。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36</xdr:row>
      <xdr:rowOff>78014</xdr:rowOff>
    </xdr:to>
    <xdr:cxnSp macro="">
      <xdr:nvCxnSpPr>
        <xdr:cNvPr id="316" name="直線コネクタ 315"/>
        <xdr:cNvCxnSpPr/>
      </xdr:nvCxnSpPr>
      <xdr:spPr>
        <a:xfrm flipV="1">
          <a:off x="15671800" y="61195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108149</xdr:rowOff>
    </xdr:from>
    <xdr:ext cx="762000" cy="259045"/>
    <xdr:sp macro="" textlink="">
      <xdr:nvSpPr>
        <xdr:cNvPr id="317" name="補助費等平均値テキスト"/>
        <xdr:cNvSpPr txBox="1"/>
      </xdr:nvSpPr>
      <xdr:spPr>
        <a:xfrm>
          <a:off x="16598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78014</xdr:rowOff>
    </xdr:from>
    <xdr:to>
      <xdr:col>78</xdr:col>
      <xdr:colOff>69850</xdr:colOff>
      <xdr:row>36</xdr:row>
      <xdr:rowOff>110672</xdr:rowOff>
    </xdr:to>
    <xdr:cxnSp macro="">
      <xdr:nvCxnSpPr>
        <xdr:cNvPr id="319" name="直線コネクタ 318"/>
        <xdr:cNvCxnSpPr/>
      </xdr:nvCxnSpPr>
      <xdr:spPr>
        <a:xfrm flipV="1">
          <a:off x="14782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67128</xdr:rowOff>
    </xdr:from>
    <xdr:to>
      <xdr:col>73</xdr:col>
      <xdr:colOff>180975</xdr:colOff>
      <xdr:row>36</xdr:row>
      <xdr:rowOff>110672</xdr:rowOff>
    </xdr:to>
    <xdr:cxnSp macro="">
      <xdr:nvCxnSpPr>
        <xdr:cNvPr id="322" name="直線コネクタ 321"/>
        <xdr:cNvCxnSpPr/>
      </xdr:nvCxnSpPr>
      <xdr:spPr>
        <a:xfrm>
          <a:off x="13893800" y="6239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4" name="テキスト ボックス 32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1814</xdr:rowOff>
    </xdr:from>
    <xdr:to>
      <xdr:col>69</xdr:col>
      <xdr:colOff>92075</xdr:colOff>
      <xdr:row>36</xdr:row>
      <xdr:rowOff>67128</xdr:rowOff>
    </xdr:to>
    <xdr:cxnSp macro="">
      <xdr:nvCxnSpPr>
        <xdr:cNvPr id="325" name="直線コネクタ 324"/>
        <xdr:cNvCxnSpPr/>
      </xdr:nvCxnSpPr>
      <xdr:spPr>
        <a:xfrm>
          <a:off x="13004800" y="61740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27" name="テキスト ボックス 326"/>
        <xdr:cNvSpPr txBox="1"/>
      </xdr:nvSpPr>
      <xdr:spPr>
        <a:xfrm>
          <a:off x="13512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35" name="楕円 334"/>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36" name="補助費等該当値テキスト"/>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27214</xdr:rowOff>
    </xdr:from>
    <xdr:to>
      <xdr:col>78</xdr:col>
      <xdr:colOff>120650</xdr:colOff>
      <xdr:row>36</xdr:row>
      <xdr:rowOff>128814</xdr:rowOff>
    </xdr:to>
    <xdr:sp macro="" textlink="">
      <xdr:nvSpPr>
        <xdr:cNvPr id="337" name="楕円 336"/>
        <xdr:cNvSpPr/>
      </xdr:nvSpPr>
      <xdr:spPr>
        <a:xfrm>
          <a:off x="15621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138991</xdr:rowOff>
    </xdr:from>
    <xdr:ext cx="736600" cy="259045"/>
    <xdr:sp macro="" textlink="">
      <xdr:nvSpPr>
        <xdr:cNvPr id="338" name="テキスト ボックス 337"/>
        <xdr:cNvSpPr txBox="1"/>
      </xdr:nvSpPr>
      <xdr:spPr>
        <a:xfrm>
          <a:off x="15290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9" name="楕円 338"/>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40" name="テキスト ボックス 339"/>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16328</xdr:rowOff>
    </xdr:from>
    <xdr:to>
      <xdr:col>69</xdr:col>
      <xdr:colOff>142875</xdr:colOff>
      <xdr:row>36</xdr:row>
      <xdr:rowOff>117928</xdr:rowOff>
    </xdr:to>
    <xdr:sp macro="" textlink="">
      <xdr:nvSpPr>
        <xdr:cNvPr id="341" name="楕円 340"/>
        <xdr:cNvSpPr/>
      </xdr:nvSpPr>
      <xdr:spPr>
        <a:xfrm>
          <a:off x="13843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42" name="テキスト ボックス 341"/>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43" name="楕円 342"/>
        <xdr:cNvSpPr/>
      </xdr:nvSpPr>
      <xdr:spPr>
        <a:xfrm>
          <a:off x="12954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44" name="テキスト ボックス 343"/>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公債費の比率は、</a:t>
          </a:r>
          <a:r>
            <a:rPr kumimoji="1" lang="en-US" altLang="ja-JP" sz="1050">
              <a:latin typeface="ＭＳ Ｐゴシック" panose="020B0600070205080204" pitchFamily="50" charset="-128"/>
              <a:ea typeface="ＭＳ Ｐゴシック" panose="020B0600070205080204" pitchFamily="50" charset="-128"/>
            </a:rPr>
            <a:t>10.1</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ポイント増加している。全国平均を</a:t>
          </a:r>
          <a:r>
            <a:rPr kumimoji="1" lang="en-US" altLang="ja-JP" sz="1050">
              <a:latin typeface="ＭＳ Ｐゴシック" panose="020B0600070205080204" pitchFamily="50" charset="-128"/>
              <a:ea typeface="ＭＳ Ｐゴシック" panose="020B0600070205080204" pitchFamily="50" charset="-128"/>
            </a:rPr>
            <a:t>6.4</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ポイント下回っており、低い水準にある。他団体と比較して低い水準を維持している要因は、高金利で借り入れた政府系資金等が償還満期を迎えたことや、借入抑制を行ってきたことなどによるものである。</a:t>
          </a:r>
        </a:p>
        <a:p>
          <a:r>
            <a:rPr kumimoji="1" lang="ja-JP" altLang="en-US" sz="1050">
              <a:latin typeface="ＭＳ Ｐゴシック" panose="020B0600070205080204" pitchFamily="50" charset="-128"/>
              <a:ea typeface="ＭＳ Ｐゴシック" panose="020B0600070205080204" pitchFamily="50" charset="-128"/>
            </a:rPr>
            <a:t>　しかしながら、近年、市債を積極的に活用してまちづくりを進めていることから、今後は公債費の比率が増えていくことが見込まれる。</a:t>
          </a:r>
        </a:p>
        <a:p>
          <a:r>
            <a:rPr kumimoji="1" lang="ja-JP" altLang="en-US" sz="1050">
              <a:latin typeface="ＭＳ Ｐゴシック" panose="020B0600070205080204" pitchFamily="50" charset="-128"/>
              <a:ea typeface="ＭＳ Ｐゴシック" panose="020B0600070205080204" pitchFamily="50" charset="-128"/>
            </a:rPr>
            <a:t>　市債を活用するにふさわしい事業を慎重に選択し、世代間負担の公平性に留意した市債活用を図っていく必要がある。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39370</xdr:rowOff>
    </xdr:to>
    <xdr:cxnSp macro="">
      <xdr:nvCxnSpPr>
        <xdr:cNvPr id="377" name="直線コネクタ 376"/>
        <xdr:cNvCxnSpPr/>
      </xdr:nvCxnSpPr>
      <xdr:spPr>
        <a:xfrm>
          <a:off x="3987800" y="1289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31750</xdr:rowOff>
    </xdr:to>
    <xdr:cxnSp macro="">
      <xdr:nvCxnSpPr>
        <xdr:cNvPr id="380" name="直線コネクタ 379"/>
        <xdr:cNvCxnSpPr/>
      </xdr:nvCxnSpPr>
      <xdr:spPr>
        <a:xfrm>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16510</xdr:rowOff>
    </xdr:to>
    <xdr:cxnSp macro="">
      <xdr:nvCxnSpPr>
        <xdr:cNvPr id="383" name="直線コネクタ 382"/>
        <xdr:cNvCxnSpPr/>
      </xdr:nvCxnSpPr>
      <xdr:spPr>
        <a:xfrm>
          <a:off x="2209800" y="12852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1270</xdr:rowOff>
    </xdr:to>
    <xdr:cxnSp macro="">
      <xdr:nvCxnSpPr>
        <xdr:cNvPr id="386" name="直線コネクタ 385"/>
        <xdr:cNvCxnSpPr/>
      </xdr:nvCxnSpPr>
      <xdr:spPr>
        <a:xfrm flipV="1">
          <a:off x="1320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96" name="楕円 395"/>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97"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8" name="楕円 39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9" name="テキスト ボックス 398"/>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400" name="楕円 399"/>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401" name="テキスト ボックス 400"/>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402" name="楕円 401"/>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403" name="テキスト ボックス 402"/>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404" name="楕円 403"/>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405" name="テキスト ボックス 404"/>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公債費以外の比率は、</a:t>
          </a:r>
          <a:r>
            <a:rPr kumimoji="1" lang="en-US" altLang="ja-JP" sz="1050">
              <a:latin typeface="ＭＳ Ｐゴシック" panose="020B0600070205080204" pitchFamily="50" charset="-128"/>
              <a:ea typeface="ＭＳ Ｐゴシック" panose="020B0600070205080204" pitchFamily="50" charset="-128"/>
            </a:rPr>
            <a:t>83.8</a:t>
          </a:r>
          <a:r>
            <a:rPr kumimoji="1" lang="ja-JP" altLang="en-US" sz="1050">
              <a:latin typeface="ＭＳ Ｐゴシック" panose="020B0600070205080204" pitchFamily="50" charset="-128"/>
              <a:ea typeface="ＭＳ Ｐゴシック" panose="020B0600070205080204" pitchFamily="50" charset="-128"/>
            </a:rPr>
            <a:t>％と前年度比で</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ポイント増加している。全国平均を</a:t>
          </a:r>
          <a:r>
            <a:rPr kumimoji="1" lang="en-US" altLang="ja-JP" sz="1050">
              <a:latin typeface="ＭＳ Ｐゴシック" panose="020B0600070205080204" pitchFamily="50" charset="-128"/>
              <a:ea typeface="ＭＳ Ｐゴシック" panose="020B0600070205080204" pitchFamily="50" charset="-128"/>
            </a:rPr>
            <a:t>6.7</a:t>
          </a:r>
          <a:r>
            <a:rPr kumimoji="1" lang="ja-JP" altLang="en-US" sz="1050">
              <a:latin typeface="ＭＳ Ｐゴシック" panose="020B0600070205080204" pitchFamily="50" charset="-128"/>
              <a:ea typeface="ＭＳ Ｐゴシック" panose="020B0600070205080204" pitchFamily="50" charset="-128"/>
            </a:rPr>
            <a:t>ポイント、県内平均を</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ポイント、類団平均を</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ポイント上回っており、高い水準にある。</a:t>
          </a:r>
        </a:p>
        <a:p>
          <a:r>
            <a:rPr kumimoji="1" lang="ja-JP" altLang="en-US" sz="1050">
              <a:latin typeface="ＭＳ Ｐゴシック" panose="020B0600070205080204" pitchFamily="50" charset="-128"/>
              <a:ea typeface="ＭＳ Ｐゴシック" panose="020B0600070205080204" pitchFamily="50" charset="-128"/>
            </a:rPr>
            <a:t>　近年、公債費以外の比率が高止まりしている要因は、少子高齢化の急速な進展により、扶助費などの社会保障関連経費が増加したことによる。</a:t>
          </a:r>
        </a:p>
        <a:p>
          <a:r>
            <a:rPr kumimoji="1" lang="ja-JP" altLang="en-US" sz="1050">
              <a:latin typeface="ＭＳ Ｐゴシック" panose="020B0600070205080204" pitchFamily="50" charset="-128"/>
              <a:ea typeface="ＭＳ Ｐゴシック" panose="020B0600070205080204" pitchFamily="50" charset="-128"/>
            </a:rPr>
            <a:t>　今後も、社会保障関連経費は伸びていくことが見込まれるので、物件費や補助費等などの消費的経費が経常経費化しないよう、行政改革の推進などにより縮減に努めていく必要がある。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79</xdr:row>
      <xdr:rowOff>16511</xdr:rowOff>
    </xdr:to>
    <xdr:cxnSp macro="">
      <xdr:nvCxnSpPr>
        <xdr:cNvPr id="438" name="直線コネクタ 437"/>
        <xdr:cNvCxnSpPr/>
      </xdr:nvCxnSpPr>
      <xdr:spPr>
        <a:xfrm>
          <a:off x="15671800" y="134696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96520</xdr:rowOff>
    </xdr:from>
    <xdr:to>
      <xdr:col>78</xdr:col>
      <xdr:colOff>69850</xdr:colOff>
      <xdr:row>78</xdr:row>
      <xdr:rowOff>111761</xdr:rowOff>
    </xdr:to>
    <xdr:cxnSp macro="">
      <xdr:nvCxnSpPr>
        <xdr:cNvPr id="441" name="直線コネクタ 440"/>
        <xdr:cNvCxnSpPr/>
      </xdr:nvCxnSpPr>
      <xdr:spPr>
        <a:xfrm flipV="1">
          <a:off x="14782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62230</xdr:rowOff>
    </xdr:to>
    <xdr:cxnSp macro="">
      <xdr:nvCxnSpPr>
        <xdr:cNvPr id="444" name="直線コネクタ 443"/>
        <xdr:cNvCxnSpPr/>
      </xdr:nvCxnSpPr>
      <xdr:spPr>
        <a:xfrm flipV="1">
          <a:off x="13893800" y="134848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62230</xdr:rowOff>
    </xdr:to>
    <xdr:cxnSp macro="">
      <xdr:nvCxnSpPr>
        <xdr:cNvPr id="447" name="直線コネクタ 446"/>
        <xdr:cNvCxnSpPr/>
      </xdr:nvCxnSpPr>
      <xdr:spPr>
        <a:xfrm>
          <a:off x="13004800" y="134772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57" name="楕円 456"/>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58"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59" name="楕円 458"/>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60" name="テキスト ボックス 459"/>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61" name="楕円 460"/>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62" name="テキスト ボックス 461"/>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11430</xdr:rowOff>
    </xdr:from>
    <xdr:to>
      <xdr:col>69</xdr:col>
      <xdr:colOff>142875</xdr:colOff>
      <xdr:row>79</xdr:row>
      <xdr:rowOff>113030</xdr:rowOff>
    </xdr:to>
    <xdr:sp macro="" textlink="">
      <xdr:nvSpPr>
        <xdr:cNvPr id="463" name="楕円 462"/>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97807</xdr:rowOff>
    </xdr:from>
    <xdr:ext cx="762000" cy="259045"/>
    <xdr:sp macro="" textlink="">
      <xdr:nvSpPr>
        <xdr:cNvPr id="464" name="テキスト ボックス 463"/>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5" name="楕円 464"/>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6" name="テキスト ボックス 465"/>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103334</xdr:rowOff>
    </xdr:from>
    <xdr:to>
      <xdr:col>29</xdr:col>
      <xdr:colOff>127000</xdr:colOff>
      <xdr:row>17</xdr:row>
      <xdr:rowOff>110976</xdr:rowOff>
    </xdr:to>
    <xdr:cxnSp macro="">
      <xdr:nvCxnSpPr>
        <xdr:cNvPr id="52" name="直線コネクタ 51"/>
        <xdr:cNvCxnSpPr/>
      </xdr:nvCxnSpPr>
      <xdr:spPr bwMode="auto">
        <a:xfrm>
          <a:off x="5003800" y="3065609"/>
          <a:ext cx="647700" cy="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90337</xdr:rowOff>
    </xdr:from>
    <xdr:to>
      <xdr:col>26</xdr:col>
      <xdr:colOff>50800</xdr:colOff>
      <xdr:row>17</xdr:row>
      <xdr:rowOff>103334</xdr:rowOff>
    </xdr:to>
    <xdr:cxnSp macro="">
      <xdr:nvCxnSpPr>
        <xdr:cNvPr id="55" name="直線コネクタ 54"/>
        <xdr:cNvCxnSpPr/>
      </xdr:nvCxnSpPr>
      <xdr:spPr bwMode="auto">
        <a:xfrm>
          <a:off x="4305300" y="3052612"/>
          <a:ext cx="698500" cy="1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78025</xdr:rowOff>
    </xdr:from>
    <xdr:to>
      <xdr:col>22</xdr:col>
      <xdr:colOff>114300</xdr:colOff>
      <xdr:row>17</xdr:row>
      <xdr:rowOff>90337</xdr:rowOff>
    </xdr:to>
    <xdr:cxnSp macro="">
      <xdr:nvCxnSpPr>
        <xdr:cNvPr id="58" name="直線コネクタ 57"/>
        <xdr:cNvCxnSpPr/>
      </xdr:nvCxnSpPr>
      <xdr:spPr bwMode="auto">
        <a:xfrm>
          <a:off x="3606800" y="3040300"/>
          <a:ext cx="698500" cy="1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78025</xdr:rowOff>
    </xdr:from>
    <xdr:to>
      <xdr:col>18</xdr:col>
      <xdr:colOff>177800</xdr:colOff>
      <xdr:row>17</xdr:row>
      <xdr:rowOff>133216</xdr:rowOff>
    </xdr:to>
    <xdr:cxnSp macro="">
      <xdr:nvCxnSpPr>
        <xdr:cNvPr id="61" name="直線コネクタ 60"/>
        <xdr:cNvCxnSpPr/>
      </xdr:nvCxnSpPr>
      <xdr:spPr bwMode="auto">
        <a:xfrm flipV="1">
          <a:off x="2908300" y="3040300"/>
          <a:ext cx="698500" cy="55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60176</xdr:rowOff>
    </xdr:from>
    <xdr:to>
      <xdr:col>29</xdr:col>
      <xdr:colOff>177800</xdr:colOff>
      <xdr:row>17</xdr:row>
      <xdr:rowOff>161776</xdr:rowOff>
    </xdr:to>
    <xdr:sp macro="" textlink="">
      <xdr:nvSpPr>
        <xdr:cNvPr id="71" name="楕円 70"/>
        <xdr:cNvSpPr/>
      </xdr:nvSpPr>
      <xdr:spPr bwMode="auto">
        <a:xfrm>
          <a:off x="5600700" y="302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32253</xdr:rowOff>
    </xdr:from>
    <xdr:ext cx="762000" cy="259045"/>
    <xdr:sp macro="" textlink="">
      <xdr:nvSpPr>
        <xdr:cNvPr id="72" name="人口1人当たり決算額の推移該当値テキスト130"/>
        <xdr:cNvSpPr txBox="1"/>
      </xdr:nvSpPr>
      <xdr:spPr>
        <a:xfrm>
          <a:off x="5740400" y="299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52534</xdr:rowOff>
    </xdr:from>
    <xdr:to>
      <xdr:col>26</xdr:col>
      <xdr:colOff>101600</xdr:colOff>
      <xdr:row>17</xdr:row>
      <xdr:rowOff>154134</xdr:rowOff>
    </xdr:to>
    <xdr:sp macro="" textlink="">
      <xdr:nvSpPr>
        <xdr:cNvPr id="73" name="楕円 72"/>
        <xdr:cNvSpPr/>
      </xdr:nvSpPr>
      <xdr:spPr bwMode="auto">
        <a:xfrm>
          <a:off x="4953000" y="301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138911</xdr:rowOff>
    </xdr:from>
    <xdr:ext cx="736600" cy="259045"/>
    <xdr:sp macro="" textlink="">
      <xdr:nvSpPr>
        <xdr:cNvPr id="74" name="テキスト ボックス 73"/>
        <xdr:cNvSpPr txBox="1"/>
      </xdr:nvSpPr>
      <xdr:spPr>
        <a:xfrm>
          <a:off x="4622800" y="3101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39537</xdr:rowOff>
    </xdr:from>
    <xdr:to>
      <xdr:col>22</xdr:col>
      <xdr:colOff>165100</xdr:colOff>
      <xdr:row>17</xdr:row>
      <xdr:rowOff>141137</xdr:rowOff>
    </xdr:to>
    <xdr:sp macro="" textlink="">
      <xdr:nvSpPr>
        <xdr:cNvPr id="75" name="楕円 74"/>
        <xdr:cNvSpPr/>
      </xdr:nvSpPr>
      <xdr:spPr bwMode="auto">
        <a:xfrm>
          <a:off x="4254500" y="300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125914</xdr:rowOff>
    </xdr:from>
    <xdr:ext cx="762000" cy="259045"/>
    <xdr:sp macro="" textlink="">
      <xdr:nvSpPr>
        <xdr:cNvPr id="76" name="テキスト ボックス 75"/>
        <xdr:cNvSpPr txBox="1"/>
      </xdr:nvSpPr>
      <xdr:spPr>
        <a:xfrm>
          <a:off x="3924300" y="308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27225</xdr:rowOff>
    </xdr:from>
    <xdr:to>
      <xdr:col>19</xdr:col>
      <xdr:colOff>38100</xdr:colOff>
      <xdr:row>17</xdr:row>
      <xdr:rowOff>128825</xdr:rowOff>
    </xdr:to>
    <xdr:sp macro="" textlink="">
      <xdr:nvSpPr>
        <xdr:cNvPr id="77" name="楕円 76"/>
        <xdr:cNvSpPr/>
      </xdr:nvSpPr>
      <xdr:spPr bwMode="auto">
        <a:xfrm>
          <a:off x="3556000" y="298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113602</xdr:rowOff>
    </xdr:from>
    <xdr:ext cx="762000" cy="259045"/>
    <xdr:sp macro="" textlink="">
      <xdr:nvSpPr>
        <xdr:cNvPr id="78" name="テキスト ボックス 77"/>
        <xdr:cNvSpPr txBox="1"/>
      </xdr:nvSpPr>
      <xdr:spPr>
        <a:xfrm>
          <a:off x="3225800" y="307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82416</xdr:rowOff>
    </xdr:from>
    <xdr:to>
      <xdr:col>15</xdr:col>
      <xdr:colOff>101600</xdr:colOff>
      <xdr:row>18</xdr:row>
      <xdr:rowOff>12566</xdr:rowOff>
    </xdr:to>
    <xdr:sp macro="" textlink="">
      <xdr:nvSpPr>
        <xdr:cNvPr id="79" name="楕円 78"/>
        <xdr:cNvSpPr/>
      </xdr:nvSpPr>
      <xdr:spPr bwMode="auto">
        <a:xfrm>
          <a:off x="2857500" y="304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168793</xdr:rowOff>
    </xdr:from>
    <xdr:ext cx="762000" cy="259045"/>
    <xdr:sp macro="" textlink="">
      <xdr:nvSpPr>
        <xdr:cNvPr id="80" name="テキスト ボックス 79"/>
        <xdr:cNvSpPr txBox="1"/>
      </xdr:nvSpPr>
      <xdr:spPr>
        <a:xfrm>
          <a:off x="2527300" y="31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227858</xdr:rowOff>
    </xdr:from>
    <xdr:to>
      <xdr:col>29</xdr:col>
      <xdr:colOff>127000</xdr:colOff>
      <xdr:row>35</xdr:row>
      <xdr:rowOff>228407</xdr:rowOff>
    </xdr:to>
    <xdr:cxnSp macro="">
      <xdr:nvCxnSpPr>
        <xdr:cNvPr id="111" name="直線コネクタ 110"/>
        <xdr:cNvCxnSpPr/>
      </xdr:nvCxnSpPr>
      <xdr:spPr bwMode="auto">
        <a:xfrm>
          <a:off x="5003800" y="6838208"/>
          <a:ext cx="647700" cy="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227858</xdr:rowOff>
    </xdr:from>
    <xdr:to>
      <xdr:col>26</xdr:col>
      <xdr:colOff>50800</xdr:colOff>
      <xdr:row>36</xdr:row>
      <xdr:rowOff>13706</xdr:rowOff>
    </xdr:to>
    <xdr:cxnSp macro="">
      <xdr:nvCxnSpPr>
        <xdr:cNvPr id="114" name="直線コネクタ 113"/>
        <xdr:cNvCxnSpPr/>
      </xdr:nvCxnSpPr>
      <xdr:spPr bwMode="auto">
        <a:xfrm flipV="1">
          <a:off x="4305300" y="6838208"/>
          <a:ext cx="698500" cy="128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319939</xdr:rowOff>
    </xdr:from>
    <xdr:to>
      <xdr:col>22</xdr:col>
      <xdr:colOff>114300</xdr:colOff>
      <xdr:row>36</xdr:row>
      <xdr:rowOff>13706</xdr:rowOff>
    </xdr:to>
    <xdr:cxnSp macro="">
      <xdr:nvCxnSpPr>
        <xdr:cNvPr id="117" name="直線コネクタ 116"/>
        <xdr:cNvCxnSpPr/>
      </xdr:nvCxnSpPr>
      <xdr:spPr bwMode="auto">
        <a:xfrm>
          <a:off x="3606800" y="6930289"/>
          <a:ext cx="698500" cy="3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319939</xdr:rowOff>
    </xdr:from>
    <xdr:to>
      <xdr:col>18</xdr:col>
      <xdr:colOff>177800</xdr:colOff>
      <xdr:row>36</xdr:row>
      <xdr:rowOff>19695</xdr:rowOff>
    </xdr:to>
    <xdr:cxnSp macro="">
      <xdr:nvCxnSpPr>
        <xdr:cNvPr id="120" name="直線コネクタ 119"/>
        <xdr:cNvCxnSpPr/>
      </xdr:nvCxnSpPr>
      <xdr:spPr bwMode="auto">
        <a:xfrm flipV="1">
          <a:off x="2908300" y="6930289"/>
          <a:ext cx="698500" cy="4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177607</xdr:rowOff>
    </xdr:from>
    <xdr:to>
      <xdr:col>29</xdr:col>
      <xdr:colOff>177800</xdr:colOff>
      <xdr:row>35</xdr:row>
      <xdr:rowOff>279207</xdr:rowOff>
    </xdr:to>
    <xdr:sp macro="" textlink="">
      <xdr:nvSpPr>
        <xdr:cNvPr id="130" name="楕円 129"/>
        <xdr:cNvSpPr/>
      </xdr:nvSpPr>
      <xdr:spPr bwMode="auto">
        <a:xfrm>
          <a:off x="5600700" y="678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149684</xdr:rowOff>
    </xdr:from>
    <xdr:ext cx="762000" cy="259045"/>
    <xdr:sp macro="" textlink="">
      <xdr:nvSpPr>
        <xdr:cNvPr id="131" name="人口1人当たり決算額の推移該当値テキスト445"/>
        <xdr:cNvSpPr txBox="1"/>
      </xdr:nvSpPr>
      <xdr:spPr>
        <a:xfrm>
          <a:off x="5740400" y="676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177058</xdr:rowOff>
    </xdr:from>
    <xdr:to>
      <xdr:col>26</xdr:col>
      <xdr:colOff>101600</xdr:colOff>
      <xdr:row>35</xdr:row>
      <xdr:rowOff>278658</xdr:rowOff>
    </xdr:to>
    <xdr:sp macro="" textlink="">
      <xdr:nvSpPr>
        <xdr:cNvPr id="132" name="楕円 131"/>
        <xdr:cNvSpPr/>
      </xdr:nvSpPr>
      <xdr:spPr bwMode="auto">
        <a:xfrm>
          <a:off x="4953000" y="678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263435</xdr:rowOff>
    </xdr:from>
    <xdr:ext cx="736600" cy="259045"/>
    <xdr:sp macro="" textlink="">
      <xdr:nvSpPr>
        <xdr:cNvPr id="133" name="テキスト ボックス 132"/>
        <xdr:cNvSpPr txBox="1"/>
      </xdr:nvSpPr>
      <xdr:spPr>
        <a:xfrm>
          <a:off x="4622800" y="687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305806</xdr:rowOff>
    </xdr:from>
    <xdr:to>
      <xdr:col>22</xdr:col>
      <xdr:colOff>165100</xdr:colOff>
      <xdr:row>36</xdr:row>
      <xdr:rowOff>64506</xdr:rowOff>
    </xdr:to>
    <xdr:sp macro="" textlink="">
      <xdr:nvSpPr>
        <xdr:cNvPr id="134" name="楕円 133"/>
        <xdr:cNvSpPr/>
      </xdr:nvSpPr>
      <xdr:spPr bwMode="auto">
        <a:xfrm>
          <a:off x="4254500" y="691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49283</xdr:rowOff>
    </xdr:from>
    <xdr:ext cx="762000" cy="259045"/>
    <xdr:sp macro="" textlink="">
      <xdr:nvSpPr>
        <xdr:cNvPr id="135" name="テキスト ボックス 134"/>
        <xdr:cNvSpPr txBox="1"/>
      </xdr:nvSpPr>
      <xdr:spPr>
        <a:xfrm>
          <a:off x="3924300" y="700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269139</xdr:rowOff>
    </xdr:from>
    <xdr:to>
      <xdr:col>19</xdr:col>
      <xdr:colOff>38100</xdr:colOff>
      <xdr:row>36</xdr:row>
      <xdr:rowOff>27839</xdr:rowOff>
    </xdr:to>
    <xdr:sp macro="" textlink="">
      <xdr:nvSpPr>
        <xdr:cNvPr id="136" name="楕円 135"/>
        <xdr:cNvSpPr/>
      </xdr:nvSpPr>
      <xdr:spPr bwMode="auto">
        <a:xfrm>
          <a:off x="3556000" y="687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12616</xdr:rowOff>
    </xdr:from>
    <xdr:ext cx="762000" cy="259045"/>
    <xdr:sp macro="" textlink="">
      <xdr:nvSpPr>
        <xdr:cNvPr id="137" name="テキスト ボックス 136"/>
        <xdr:cNvSpPr txBox="1"/>
      </xdr:nvSpPr>
      <xdr:spPr>
        <a:xfrm>
          <a:off x="3225800" y="69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311795</xdr:rowOff>
    </xdr:from>
    <xdr:to>
      <xdr:col>15</xdr:col>
      <xdr:colOff>101600</xdr:colOff>
      <xdr:row>36</xdr:row>
      <xdr:rowOff>70495</xdr:rowOff>
    </xdr:to>
    <xdr:sp macro="" textlink="">
      <xdr:nvSpPr>
        <xdr:cNvPr id="138" name="楕円 137"/>
        <xdr:cNvSpPr/>
      </xdr:nvSpPr>
      <xdr:spPr bwMode="auto">
        <a:xfrm>
          <a:off x="2857500" y="692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55272</xdr:rowOff>
    </xdr:from>
    <xdr:ext cx="762000" cy="259045"/>
    <xdr:sp macro="" textlink="">
      <xdr:nvSpPr>
        <xdr:cNvPr id="139" name="テキスト ボックス 138"/>
        <xdr:cNvSpPr txBox="1"/>
      </xdr:nvSpPr>
      <xdr:spPr>
        <a:xfrm>
          <a:off x="2527300" y="700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67397</xdr:rowOff>
    </xdr:from>
    <xdr:to>
      <xdr:col>24</xdr:col>
      <xdr:colOff>63500</xdr:colOff>
      <xdr:row>35</xdr:row>
      <xdr:rowOff>83856</xdr:rowOff>
    </xdr:to>
    <xdr:cxnSp macro="">
      <xdr:nvCxnSpPr>
        <xdr:cNvPr id="63" name="直線コネクタ 62"/>
        <xdr:cNvCxnSpPr/>
      </xdr:nvCxnSpPr>
      <xdr:spPr>
        <a:xfrm>
          <a:off x="3797300" y="606814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39769</xdr:rowOff>
    </xdr:from>
    <xdr:to>
      <xdr:col>19</xdr:col>
      <xdr:colOff>177800</xdr:colOff>
      <xdr:row>35</xdr:row>
      <xdr:rowOff>67397</xdr:rowOff>
    </xdr:to>
    <xdr:cxnSp macro="">
      <xdr:nvCxnSpPr>
        <xdr:cNvPr id="66" name="直線コネクタ 65"/>
        <xdr:cNvCxnSpPr/>
      </xdr:nvCxnSpPr>
      <xdr:spPr>
        <a:xfrm>
          <a:off x="2908300" y="6040519"/>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31833</xdr:rowOff>
    </xdr:from>
    <xdr:to>
      <xdr:col>15</xdr:col>
      <xdr:colOff>50800</xdr:colOff>
      <xdr:row>35</xdr:row>
      <xdr:rowOff>39769</xdr:rowOff>
    </xdr:to>
    <xdr:cxnSp macro="">
      <xdr:nvCxnSpPr>
        <xdr:cNvPr id="69" name="直線コネクタ 68"/>
        <xdr:cNvCxnSpPr/>
      </xdr:nvCxnSpPr>
      <xdr:spPr>
        <a:xfrm>
          <a:off x="2019300" y="6032583"/>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31833</xdr:rowOff>
    </xdr:from>
    <xdr:to>
      <xdr:col>10</xdr:col>
      <xdr:colOff>114300</xdr:colOff>
      <xdr:row>35</xdr:row>
      <xdr:rowOff>57796</xdr:rowOff>
    </xdr:to>
    <xdr:cxnSp macro="">
      <xdr:nvCxnSpPr>
        <xdr:cNvPr id="72" name="直線コネクタ 71"/>
        <xdr:cNvCxnSpPr/>
      </xdr:nvCxnSpPr>
      <xdr:spPr>
        <a:xfrm flipV="1">
          <a:off x="1130300" y="6032583"/>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33056</xdr:rowOff>
    </xdr:from>
    <xdr:to>
      <xdr:col>24</xdr:col>
      <xdr:colOff>114300</xdr:colOff>
      <xdr:row>35</xdr:row>
      <xdr:rowOff>134656</xdr:rowOff>
    </xdr:to>
    <xdr:sp macro="" textlink="">
      <xdr:nvSpPr>
        <xdr:cNvPr id="82" name="楕円 81"/>
        <xdr:cNvSpPr/>
      </xdr:nvSpPr>
      <xdr:spPr>
        <a:xfrm>
          <a:off x="4584700" y="60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11483</xdr:rowOff>
    </xdr:from>
    <xdr:ext cx="534377" cy="259045"/>
    <xdr:sp macro="" textlink="">
      <xdr:nvSpPr>
        <xdr:cNvPr id="83" name="人件費該当値テキスト"/>
        <xdr:cNvSpPr txBox="1"/>
      </xdr:nvSpPr>
      <xdr:spPr>
        <a:xfrm>
          <a:off x="4686300" y="60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16597</xdr:rowOff>
    </xdr:from>
    <xdr:to>
      <xdr:col>20</xdr:col>
      <xdr:colOff>38100</xdr:colOff>
      <xdr:row>35</xdr:row>
      <xdr:rowOff>118197</xdr:rowOff>
    </xdr:to>
    <xdr:sp macro="" textlink="">
      <xdr:nvSpPr>
        <xdr:cNvPr id="84" name="楕円 83"/>
        <xdr:cNvSpPr/>
      </xdr:nvSpPr>
      <xdr:spPr>
        <a:xfrm>
          <a:off x="3746500" y="60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109324</xdr:rowOff>
    </xdr:from>
    <xdr:ext cx="534377" cy="259045"/>
    <xdr:sp macro="" textlink="">
      <xdr:nvSpPr>
        <xdr:cNvPr id="85" name="テキスト ボックス 84"/>
        <xdr:cNvSpPr txBox="1"/>
      </xdr:nvSpPr>
      <xdr:spPr>
        <a:xfrm>
          <a:off x="3530111" y="61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160419</xdr:rowOff>
    </xdr:from>
    <xdr:to>
      <xdr:col>15</xdr:col>
      <xdr:colOff>101600</xdr:colOff>
      <xdr:row>35</xdr:row>
      <xdr:rowOff>90569</xdr:rowOff>
    </xdr:to>
    <xdr:sp macro="" textlink="">
      <xdr:nvSpPr>
        <xdr:cNvPr id="86" name="楕円 85"/>
        <xdr:cNvSpPr/>
      </xdr:nvSpPr>
      <xdr:spPr>
        <a:xfrm>
          <a:off x="2857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81696</xdr:rowOff>
    </xdr:from>
    <xdr:ext cx="534377" cy="259045"/>
    <xdr:sp macro="" textlink="">
      <xdr:nvSpPr>
        <xdr:cNvPr id="87" name="テキスト ボックス 86"/>
        <xdr:cNvSpPr txBox="1"/>
      </xdr:nvSpPr>
      <xdr:spPr>
        <a:xfrm>
          <a:off x="2641111" y="60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152483</xdr:rowOff>
    </xdr:from>
    <xdr:to>
      <xdr:col>10</xdr:col>
      <xdr:colOff>165100</xdr:colOff>
      <xdr:row>35</xdr:row>
      <xdr:rowOff>82633</xdr:rowOff>
    </xdr:to>
    <xdr:sp macro="" textlink="">
      <xdr:nvSpPr>
        <xdr:cNvPr id="88" name="楕円 87"/>
        <xdr:cNvSpPr/>
      </xdr:nvSpPr>
      <xdr:spPr>
        <a:xfrm>
          <a:off x="1968500" y="598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73760</xdr:rowOff>
    </xdr:from>
    <xdr:ext cx="534377" cy="259045"/>
    <xdr:sp macro="" textlink="">
      <xdr:nvSpPr>
        <xdr:cNvPr id="89" name="テキスト ボックス 88"/>
        <xdr:cNvSpPr txBox="1"/>
      </xdr:nvSpPr>
      <xdr:spPr>
        <a:xfrm>
          <a:off x="1752111" y="60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6996</xdr:rowOff>
    </xdr:from>
    <xdr:to>
      <xdr:col>6</xdr:col>
      <xdr:colOff>38100</xdr:colOff>
      <xdr:row>35</xdr:row>
      <xdr:rowOff>108596</xdr:rowOff>
    </xdr:to>
    <xdr:sp macro="" textlink="">
      <xdr:nvSpPr>
        <xdr:cNvPr id="90" name="楕円 89"/>
        <xdr:cNvSpPr/>
      </xdr:nvSpPr>
      <xdr:spPr>
        <a:xfrm>
          <a:off x="1079500" y="60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99723</xdr:rowOff>
    </xdr:from>
    <xdr:ext cx="534377" cy="259045"/>
    <xdr:sp macro="" textlink="">
      <xdr:nvSpPr>
        <xdr:cNvPr id="91" name="テキスト ボックス 90"/>
        <xdr:cNvSpPr txBox="1"/>
      </xdr:nvSpPr>
      <xdr:spPr>
        <a:xfrm>
          <a:off x="863111" y="610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38868</xdr:rowOff>
    </xdr:from>
    <xdr:to>
      <xdr:col>24</xdr:col>
      <xdr:colOff>63500</xdr:colOff>
      <xdr:row>57</xdr:row>
      <xdr:rowOff>75654</xdr:rowOff>
    </xdr:to>
    <xdr:cxnSp macro="">
      <xdr:nvCxnSpPr>
        <xdr:cNvPr id="121" name="直線コネクタ 120"/>
        <xdr:cNvCxnSpPr/>
      </xdr:nvCxnSpPr>
      <xdr:spPr>
        <a:xfrm flipV="1">
          <a:off x="3797300" y="9640068"/>
          <a:ext cx="838200" cy="20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75654</xdr:rowOff>
    </xdr:from>
    <xdr:to>
      <xdr:col>19</xdr:col>
      <xdr:colOff>177800</xdr:colOff>
      <xdr:row>57</xdr:row>
      <xdr:rowOff>101505</xdr:rowOff>
    </xdr:to>
    <xdr:cxnSp macro="">
      <xdr:nvCxnSpPr>
        <xdr:cNvPr id="124" name="直線コネクタ 123"/>
        <xdr:cNvCxnSpPr/>
      </xdr:nvCxnSpPr>
      <xdr:spPr>
        <a:xfrm flipV="1">
          <a:off x="2908300" y="9848304"/>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101505</xdr:rowOff>
    </xdr:from>
    <xdr:to>
      <xdr:col>15</xdr:col>
      <xdr:colOff>50800</xdr:colOff>
      <xdr:row>57</xdr:row>
      <xdr:rowOff>112135</xdr:rowOff>
    </xdr:to>
    <xdr:cxnSp macro="">
      <xdr:nvCxnSpPr>
        <xdr:cNvPr id="127" name="直線コネクタ 126"/>
        <xdr:cNvCxnSpPr/>
      </xdr:nvCxnSpPr>
      <xdr:spPr>
        <a:xfrm flipV="1">
          <a:off x="2019300" y="9874155"/>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112135</xdr:rowOff>
    </xdr:from>
    <xdr:to>
      <xdr:col>10</xdr:col>
      <xdr:colOff>114300</xdr:colOff>
      <xdr:row>57</xdr:row>
      <xdr:rowOff>130137</xdr:rowOff>
    </xdr:to>
    <xdr:cxnSp macro="">
      <xdr:nvCxnSpPr>
        <xdr:cNvPr id="130" name="直線コネクタ 129"/>
        <xdr:cNvCxnSpPr/>
      </xdr:nvCxnSpPr>
      <xdr:spPr>
        <a:xfrm flipV="1">
          <a:off x="1130300" y="9884785"/>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159518</xdr:rowOff>
    </xdr:from>
    <xdr:to>
      <xdr:col>24</xdr:col>
      <xdr:colOff>114300</xdr:colOff>
      <xdr:row>56</xdr:row>
      <xdr:rowOff>89668</xdr:rowOff>
    </xdr:to>
    <xdr:sp macro="" textlink="">
      <xdr:nvSpPr>
        <xdr:cNvPr id="140" name="楕円 139"/>
        <xdr:cNvSpPr/>
      </xdr:nvSpPr>
      <xdr:spPr>
        <a:xfrm>
          <a:off x="4584700" y="9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10945</xdr:rowOff>
    </xdr:from>
    <xdr:ext cx="534377" cy="259045"/>
    <xdr:sp macro="" textlink="">
      <xdr:nvSpPr>
        <xdr:cNvPr id="141" name="物件費該当値テキスト"/>
        <xdr:cNvSpPr txBox="1"/>
      </xdr:nvSpPr>
      <xdr:spPr>
        <a:xfrm>
          <a:off x="4686300" y="94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24854</xdr:rowOff>
    </xdr:from>
    <xdr:to>
      <xdr:col>20</xdr:col>
      <xdr:colOff>38100</xdr:colOff>
      <xdr:row>57</xdr:row>
      <xdr:rowOff>126454</xdr:rowOff>
    </xdr:to>
    <xdr:sp macro="" textlink="">
      <xdr:nvSpPr>
        <xdr:cNvPr id="142" name="楕円 141"/>
        <xdr:cNvSpPr/>
      </xdr:nvSpPr>
      <xdr:spPr>
        <a:xfrm>
          <a:off x="3746500" y="97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142981</xdr:rowOff>
    </xdr:from>
    <xdr:ext cx="534377" cy="259045"/>
    <xdr:sp macro="" textlink="">
      <xdr:nvSpPr>
        <xdr:cNvPr id="143" name="テキスト ボックス 142"/>
        <xdr:cNvSpPr txBox="1"/>
      </xdr:nvSpPr>
      <xdr:spPr>
        <a:xfrm>
          <a:off x="3530111" y="95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50705</xdr:rowOff>
    </xdr:from>
    <xdr:to>
      <xdr:col>15</xdr:col>
      <xdr:colOff>101600</xdr:colOff>
      <xdr:row>57</xdr:row>
      <xdr:rowOff>152305</xdr:rowOff>
    </xdr:to>
    <xdr:sp macro="" textlink="">
      <xdr:nvSpPr>
        <xdr:cNvPr id="144" name="楕円 143"/>
        <xdr:cNvSpPr/>
      </xdr:nvSpPr>
      <xdr:spPr>
        <a:xfrm>
          <a:off x="2857500" y="98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168832</xdr:rowOff>
    </xdr:from>
    <xdr:ext cx="534377" cy="259045"/>
    <xdr:sp macro="" textlink="">
      <xdr:nvSpPr>
        <xdr:cNvPr id="145" name="テキスト ボックス 144"/>
        <xdr:cNvSpPr txBox="1"/>
      </xdr:nvSpPr>
      <xdr:spPr>
        <a:xfrm>
          <a:off x="2641111" y="95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61335</xdr:rowOff>
    </xdr:from>
    <xdr:to>
      <xdr:col>10</xdr:col>
      <xdr:colOff>165100</xdr:colOff>
      <xdr:row>57</xdr:row>
      <xdr:rowOff>162935</xdr:rowOff>
    </xdr:to>
    <xdr:sp macro="" textlink="">
      <xdr:nvSpPr>
        <xdr:cNvPr id="146" name="楕円 145"/>
        <xdr:cNvSpPr/>
      </xdr:nvSpPr>
      <xdr:spPr>
        <a:xfrm>
          <a:off x="1968500" y="9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8012</xdr:rowOff>
    </xdr:from>
    <xdr:ext cx="534377" cy="259045"/>
    <xdr:sp macro="" textlink="">
      <xdr:nvSpPr>
        <xdr:cNvPr id="147" name="テキスト ボックス 146"/>
        <xdr:cNvSpPr txBox="1"/>
      </xdr:nvSpPr>
      <xdr:spPr>
        <a:xfrm>
          <a:off x="1752111" y="960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79337</xdr:rowOff>
    </xdr:from>
    <xdr:to>
      <xdr:col>6</xdr:col>
      <xdr:colOff>38100</xdr:colOff>
      <xdr:row>58</xdr:row>
      <xdr:rowOff>9487</xdr:rowOff>
    </xdr:to>
    <xdr:sp macro="" textlink="">
      <xdr:nvSpPr>
        <xdr:cNvPr id="148" name="楕円 147"/>
        <xdr:cNvSpPr/>
      </xdr:nvSpPr>
      <xdr:spPr>
        <a:xfrm>
          <a:off x="1079500" y="98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26014</xdr:rowOff>
    </xdr:from>
    <xdr:ext cx="534377" cy="259045"/>
    <xdr:sp macro="" textlink="">
      <xdr:nvSpPr>
        <xdr:cNvPr id="149" name="テキスト ボックス 148"/>
        <xdr:cNvSpPr txBox="1"/>
      </xdr:nvSpPr>
      <xdr:spPr>
        <a:xfrm>
          <a:off x="863111" y="96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85162</xdr:rowOff>
    </xdr:from>
    <xdr:to>
      <xdr:col>24</xdr:col>
      <xdr:colOff>63500</xdr:colOff>
      <xdr:row>77</xdr:row>
      <xdr:rowOff>93872</xdr:rowOff>
    </xdr:to>
    <xdr:cxnSp macro="">
      <xdr:nvCxnSpPr>
        <xdr:cNvPr id="180" name="直線コネクタ 179"/>
        <xdr:cNvCxnSpPr/>
      </xdr:nvCxnSpPr>
      <xdr:spPr>
        <a:xfrm>
          <a:off x="3797300" y="13286812"/>
          <a:ext cx="8382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32803</xdr:rowOff>
    </xdr:from>
    <xdr:to>
      <xdr:col>19</xdr:col>
      <xdr:colOff>177800</xdr:colOff>
      <xdr:row>77</xdr:row>
      <xdr:rowOff>85162</xdr:rowOff>
    </xdr:to>
    <xdr:cxnSp macro="">
      <xdr:nvCxnSpPr>
        <xdr:cNvPr id="183" name="直線コネクタ 182"/>
        <xdr:cNvCxnSpPr/>
      </xdr:nvCxnSpPr>
      <xdr:spPr>
        <a:xfrm>
          <a:off x="2908300" y="13234453"/>
          <a:ext cx="889000" cy="5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32803</xdr:rowOff>
    </xdr:from>
    <xdr:to>
      <xdr:col>15</xdr:col>
      <xdr:colOff>50800</xdr:colOff>
      <xdr:row>77</xdr:row>
      <xdr:rowOff>61976</xdr:rowOff>
    </xdr:to>
    <xdr:cxnSp macro="">
      <xdr:nvCxnSpPr>
        <xdr:cNvPr id="186" name="直線コネクタ 185"/>
        <xdr:cNvCxnSpPr/>
      </xdr:nvCxnSpPr>
      <xdr:spPr>
        <a:xfrm flipV="1">
          <a:off x="2019300" y="13234453"/>
          <a:ext cx="889000" cy="2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112285</xdr:rowOff>
    </xdr:from>
    <xdr:ext cx="469744" cy="259045"/>
    <xdr:sp macro="" textlink="">
      <xdr:nvSpPr>
        <xdr:cNvPr id="188" name="テキスト ボックス 187"/>
        <xdr:cNvSpPr txBox="1"/>
      </xdr:nvSpPr>
      <xdr:spPr>
        <a:xfrm>
          <a:off x="2673428"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27577</xdr:rowOff>
    </xdr:from>
    <xdr:to>
      <xdr:col>10</xdr:col>
      <xdr:colOff>114300</xdr:colOff>
      <xdr:row>77</xdr:row>
      <xdr:rowOff>61976</xdr:rowOff>
    </xdr:to>
    <xdr:cxnSp macro="">
      <xdr:nvCxnSpPr>
        <xdr:cNvPr id="189" name="直線コネクタ 188"/>
        <xdr:cNvCxnSpPr/>
      </xdr:nvCxnSpPr>
      <xdr:spPr>
        <a:xfrm>
          <a:off x="1130300" y="13229227"/>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125565</xdr:rowOff>
    </xdr:from>
    <xdr:ext cx="469744" cy="259045"/>
    <xdr:sp macro="" textlink="">
      <xdr:nvSpPr>
        <xdr:cNvPr id="191" name="テキスト ボックス 190"/>
        <xdr:cNvSpPr txBox="1"/>
      </xdr:nvSpPr>
      <xdr:spPr>
        <a:xfrm>
          <a:off x="1784428" y="1332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3" name="テキスト ボックス 192"/>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43072</xdr:rowOff>
    </xdr:from>
    <xdr:to>
      <xdr:col>24</xdr:col>
      <xdr:colOff>114300</xdr:colOff>
      <xdr:row>77</xdr:row>
      <xdr:rowOff>144672</xdr:rowOff>
    </xdr:to>
    <xdr:sp macro="" textlink="">
      <xdr:nvSpPr>
        <xdr:cNvPr id="199" name="楕円 198"/>
        <xdr:cNvSpPr/>
      </xdr:nvSpPr>
      <xdr:spPr>
        <a:xfrm>
          <a:off x="4584700" y="132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21499</xdr:rowOff>
    </xdr:from>
    <xdr:ext cx="469744" cy="259045"/>
    <xdr:sp macro="" textlink="">
      <xdr:nvSpPr>
        <xdr:cNvPr id="200" name="維持補修費該当値テキスト"/>
        <xdr:cNvSpPr txBox="1"/>
      </xdr:nvSpPr>
      <xdr:spPr>
        <a:xfrm>
          <a:off x="4686300" y="1322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34362</xdr:rowOff>
    </xdr:from>
    <xdr:to>
      <xdr:col>20</xdr:col>
      <xdr:colOff>38100</xdr:colOff>
      <xdr:row>77</xdr:row>
      <xdr:rowOff>135962</xdr:rowOff>
    </xdr:to>
    <xdr:sp macro="" textlink="">
      <xdr:nvSpPr>
        <xdr:cNvPr id="201" name="楕円 200"/>
        <xdr:cNvSpPr/>
      </xdr:nvSpPr>
      <xdr:spPr>
        <a:xfrm>
          <a:off x="3746500" y="1323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127089</xdr:rowOff>
    </xdr:from>
    <xdr:ext cx="469744" cy="259045"/>
    <xdr:sp macro="" textlink="">
      <xdr:nvSpPr>
        <xdr:cNvPr id="202" name="テキスト ボックス 201"/>
        <xdr:cNvSpPr txBox="1"/>
      </xdr:nvSpPr>
      <xdr:spPr>
        <a:xfrm>
          <a:off x="3562428" y="133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153453</xdr:rowOff>
    </xdr:from>
    <xdr:to>
      <xdr:col>15</xdr:col>
      <xdr:colOff>101600</xdr:colOff>
      <xdr:row>77</xdr:row>
      <xdr:rowOff>83603</xdr:rowOff>
    </xdr:to>
    <xdr:sp macro="" textlink="">
      <xdr:nvSpPr>
        <xdr:cNvPr id="203" name="楕円 202"/>
        <xdr:cNvSpPr/>
      </xdr:nvSpPr>
      <xdr:spPr>
        <a:xfrm>
          <a:off x="2857500" y="131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100130</xdr:rowOff>
    </xdr:from>
    <xdr:ext cx="469744" cy="259045"/>
    <xdr:sp macro="" textlink="">
      <xdr:nvSpPr>
        <xdr:cNvPr id="204" name="テキスト ボックス 203"/>
        <xdr:cNvSpPr txBox="1"/>
      </xdr:nvSpPr>
      <xdr:spPr>
        <a:xfrm>
          <a:off x="2673428" y="1295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11176</xdr:rowOff>
    </xdr:from>
    <xdr:to>
      <xdr:col>10</xdr:col>
      <xdr:colOff>165100</xdr:colOff>
      <xdr:row>77</xdr:row>
      <xdr:rowOff>112776</xdr:rowOff>
    </xdr:to>
    <xdr:sp macro="" textlink="">
      <xdr:nvSpPr>
        <xdr:cNvPr id="205" name="楕円 204"/>
        <xdr:cNvSpPr/>
      </xdr:nvSpPr>
      <xdr:spPr>
        <a:xfrm>
          <a:off x="1968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129303</xdr:rowOff>
    </xdr:from>
    <xdr:ext cx="469744" cy="259045"/>
    <xdr:sp macro="" textlink="">
      <xdr:nvSpPr>
        <xdr:cNvPr id="206" name="テキスト ボックス 205"/>
        <xdr:cNvSpPr txBox="1"/>
      </xdr:nvSpPr>
      <xdr:spPr>
        <a:xfrm>
          <a:off x="1784428" y="129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148227</xdr:rowOff>
    </xdr:from>
    <xdr:to>
      <xdr:col>6</xdr:col>
      <xdr:colOff>38100</xdr:colOff>
      <xdr:row>77</xdr:row>
      <xdr:rowOff>78377</xdr:rowOff>
    </xdr:to>
    <xdr:sp macro="" textlink="">
      <xdr:nvSpPr>
        <xdr:cNvPr id="207" name="楕円 206"/>
        <xdr:cNvSpPr/>
      </xdr:nvSpPr>
      <xdr:spPr>
        <a:xfrm>
          <a:off x="1079500" y="131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94904</xdr:rowOff>
    </xdr:from>
    <xdr:ext cx="469744" cy="259045"/>
    <xdr:sp macro="" textlink="">
      <xdr:nvSpPr>
        <xdr:cNvPr id="208" name="テキスト ボックス 207"/>
        <xdr:cNvSpPr txBox="1"/>
      </xdr:nvSpPr>
      <xdr:spPr>
        <a:xfrm>
          <a:off x="895428" y="1295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65520</xdr:rowOff>
    </xdr:from>
    <xdr:to>
      <xdr:col>24</xdr:col>
      <xdr:colOff>63500</xdr:colOff>
      <xdr:row>97</xdr:row>
      <xdr:rowOff>131293</xdr:rowOff>
    </xdr:to>
    <xdr:cxnSp macro="">
      <xdr:nvCxnSpPr>
        <xdr:cNvPr id="238" name="直線コネクタ 237"/>
        <xdr:cNvCxnSpPr/>
      </xdr:nvCxnSpPr>
      <xdr:spPr>
        <a:xfrm flipV="1">
          <a:off x="3797300" y="16696170"/>
          <a:ext cx="8382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131293</xdr:rowOff>
    </xdr:from>
    <xdr:to>
      <xdr:col>19</xdr:col>
      <xdr:colOff>177800</xdr:colOff>
      <xdr:row>97</xdr:row>
      <xdr:rowOff>147613</xdr:rowOff>
    </xdr:to>
    <xdr:cxnSp macro="">
      <xdr:nvCxnSpPr>
        <xdr:cNvPr id="241" name="直線コネクタ 240"/>
        <xdr:cNvCxnSpPr/>
      </xdr:nvCxnSpPr>
      <xdr:spPr>
        <a:xfrm flipV="1">
          <a:off x="2908300" y="16761943"/>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147613</xdr:rowOff>
    </xdr:from>
    <xdr:to>
      <xdr:col>15</xdr:col>
      <xdr:colOff>50800</xdr:colOff>
      <xdr:row>98</xdr:row>
      <xdr:rowOff>12802</xdr:rowOff>
    </xdr:to>
    <xdr:cxnSp macro="">
      <xdr:nvCxnSpPr>
        <xdr:cNvPr id="244" name="直線コネクタ 243"/>
        <xdr:cNvCxnSpPr/>
      </xdr:nvCxnSpPr>
      <xdr:spPr>
        <a:xfrm flipV="1">
          <a:off x="2019300" y="16778263"/>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12802</xdr:rowOff>
    </xdr:from>
    <xdr:to>
      <xdr:col>10</xdr:col>
      <xdr:colOff>114300</xdr:colOff>
      <xdr:row>98</xdr:row>
      <xdr:rowOff>60413</xdr:rowOff>
    </xdr:to>
    <xdr:cxnSp macro="">
      <xdr:nvCxnSpPr>
        <xdr:cNvPr id="247" name="直線コネクタ 246"/>
        <xdr:cNvCxnSpPr/>
      </xdr:nvCxnSpPr>
      <xdr:spPr>
        <a:xfrm flipV="1">
          <a:off x="1130300" y="16814902"/>
          <a:ext cx="889000" cy="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14720</xdr:rowOff>
    </xdr:from>
    <xdr:to>
      <xdr:col>24</xdr:col>
      <xdr:colOff>114300</xdr:colOff>
      <xdr:row>97</xdr:row>
      <xdr:rowOff>116320</xdr:rowOff>
    </xdr:to>
    <xdr:sp macro="" textlink="">
      <xdr:nvSpPr>
        <xdr:cNvPr id="257" name="楕円 256"/>
        <xdr:cNvSpPr/>
      </xdr:nvSpPr>
      <xdr:spPr>
        <a:xfrm>
          <a:off x="4584700" y="166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164597</xdr:rowOff>
    </xdr:from>
    <xdr:ext cx="534377" cy="259045"/>
    <xdr:sp macro="" textlink="">
      <xdr:nvSpPr>
        <xdr:cNvPr id="258" name="扶助費該当値テキスト"/>
        <xdr:cNvSpPr txBox="1"/>
      </xdr:nvSpPr>
      <xdr:spPr>
        <a:xfrm>
          <a:off x="4686300" y="166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80493</xdr:rowOff>
    </xdr:from>
    <xdr:to>
      <xdr:col>20</xdr:col>
      <xdr:colOff>38100</xdr:colOff>
      <xdr:row>98</xdr:row>
      <xdr:rowOff>10643</xdr:rowOff>
    </xdr:to>
    <xdr:sp macro="" textlink="">
      <xdr:nvSpPr>
        <xdr:cNvPr id="259" name="楕円 258"/>
        <xdr:cNvSpPr/>
      </xdr:nvSpPr>
      <xdr:spPr>
        <a:xfrm>
          <a:off x="3746500" y="1671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1770</xdr:rowOff>
    </xdr:from>
    <xdr:ext cx="534377" cy="259045"/>
    <xdr:sp macro="" textlink="">
      <xdr:nvSpPr>
        <xdr:cNvPr id="260" name="テキスト ボックス 259"/>
        <xdr:cNvSpPr txBox="1"/>
      </xdr:nvSpPr>
      <xdr:spPr>
        <a:xfrm>
          <a:off x="3530111" y="1680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96813</xdr:rowOff>
    </xdr:from>
    <xdr:to>
      <xdr:col>15</xdr:col>
      <xdr:colOff>101600</xdr:colOff>
      <xdr:row>98</xdr:row>
      <xdr:rowOff>26963</xdr:rowOff>
    </xdr:to>
    <xdr:sp macro="" textlink="">
      <xdr:nvSpPr>
        <xdr:cNvPr id="261" name="楕円 260"/>
        <xdr:cNvSpPr/>
      </xdr:nvSpPr>
      <xdr:spPr>
        <a:xfrm>
          <a:off x="28575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18090</xdr:rowOff>
    </xdr:from>
    <xdr:ext cx="534377" cy="259045"/>
    <xdr:sp macro="" textlink="">
      <xdr:nvSpPr>
        <xdr:cNvPr id="262" name="テキスト ボックス 261"/>
        <xdr:cNvSpPr txBox="1"/>
      </xdr:nvSpPr>
      <xdr:spPr>
        <a:xfrm>
          <a:off x="2641111" y="168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133452</xdr:rowOff>
    </xdr:from>
    <xdr:to>
      <xdr:col>10</xdr:col>
      <xdr:colOff>165100</xdr:colOff>
      <xdr:row>98</xdr:row>
      <xdr:rowOff>63602</xdr:rowOff>
    </xdr:to>
    <xdr:sp macro="" textlink="">
      <xdr:nvSpPr>
        <xdr:cNvPr id="263" name="楕円 262"/>
        <xdr:cNvSpPr/>
      </xdr:nvSpPr>
      <xdr:spPr>
        <a:xfrm>
          <a:off x="1968500" y="167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54729</xdr:rowOff>
    </xdr:from>
    <xdr:ext cx="534377" cy="259045"/>
    <xdr:sp macro="" textlink="">
      <xdr:nvSpPr>
        <xdr:cNvPr id="264" name="テキスト ボックス 263"/>
        <xdr:cNvSpPr txBox="1"/>
      </xdr:nvSpPr>
      <xdr:spPr>
        <a:xfrm>
          <a:off x="1752111" y="1685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9613</xdr:rowOff>
    </xdr:from>
    <xdr:to>
      <xdr:col>6</xdr:col>
      <xdr:colOff>38100</xdr:colOff>
      <xdr:row>98</xdr:row>
      <xdr:rowOff>111213</xdr:rowOff>
    </xdr:to>
    <xdr:sp macro="" textlink="">
      <xdr:nvSpPr>
        <xdr:cNvPr id="265" name="楕円 264"/>
        <xdr:cNvSpPr/>
      </xdr:nvSpPr>
      <xdr:spPr>
        <a:xfrm>
          <a:off x="1079500" y="168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102340</xdr:rowOff>
    </xdr:from>
    <xdr:ext cx="534377" cy="259045"/>
    <xdr:sp macro="" textlink="">
      <xdr:nvSpPr>
        <xdr:cNvPr id="266" name="テキスト ボックス 265"/>
        <xdr:cNvSpPr txBox="1"/>
      </xdr:nvSpPr>
      <xdr:spPr>
        <a:xfrm>
          <a:off x="863111" y="169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21120</xdr:rowOff>
    </xdr:from>
    <xdr:to>
      <xdr:col>55</xdr:col>
      <xdr:colOff>0</xdr:colOff>
      <xdr:row>38</xdr:row>
      <xdr:rowOff>35911</xdr:rowOff>
    </xdr:to>
    <xdr:cxnSp macro="">
      <xdr:nvCxnSpPr>
        <xdr:cNvPr id="293" name="直線コネクタ 292"/>
        <xdr:cNvCxnSpPr/>
      </xdr:nvCxnSpPr>
      <xdr:spPr>
        <a:xfrm flipV="1">
          <a:off x="9639300" y="6536220"/>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35824</xdr:rowOff>
    </xdr:from>
    <xdr:to>
      <xdr:col>50</xdr:col>
      <xdr:colOff>114300</xdr:colOff>
      <xdr:row>38</xdr:row>
      <xdr:rowOff>35911</xdr:rowOff>
    </xdr:to>
    <xdr:cxnSp macro="">
      <xdr:nvCxnSpPr>
        <xdr:cNvPr id="296" name="直線コネクタ 295"/>
        <xdr:cNvCxnSpPr/>
      </xdr:nvCxnSpPr>
      <xdr:spPr>
        <a:xfrm>
          <a:off x="8750300" y="6550924"/>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35824</xdr:rowOff>
    </xdr:from>
    <xdr:to>
      <xdr:col>45</xdr:col>
      <xdr:colOff>177800</xdr:colOff>
      <xdr:row>38</xdr:row>
      <xdr:rowOff>42467</xdr:rowOff>
    </xdr:to>
    <xdr:cxnSp macro="">
      <xdr:nvCxnSpPr>
        <xdr:cNvPr id="299" name="直線コネクタ 298"/>
        <xdr:cNvCxnSpPr/>
      </xdr:nvCxnSpPr>
      <xdr:spPr>
        <a:xfrm flipV="1">
          <a:off x="7861300" y="6550924"/>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41539</xdr:rowOff>
    </xdr:from>
    <xdr:to>
      <xdr:col>41</xdr:col>
      <xdr:colOff>50800</xdr:colOff>
      <xdr:row>38</xdr:row>
      <xdr:rowOff>42467</xdr:rowOff>
    </xdr:to>
    <xdr:cxnSp macro="">
      <xdr:nvCxnSpPr>
        <xdr:cNvPr id="302" name="直線コネクタ 301"/>
        <xdr:cNvCxnSpPr/>
      </xdr:nvCxnSpPr>
      <xdr:spPr>
        <a:xfrm>
          <a:off x="6972300" y="6556639"/>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141770</xdr:rowOff>
    </xdr:from>
    <xdr:to>
      <xdr:col>55</xdr:col>
      <xdr:colOff>50800</xdr:colOff>
      <xdr:row>38</xdr:row>
      <xdr:rowOff>71920</xdr:rowOff>
    </xdr:to>
    <xdr:sp macro="" textlink="">
      <xdr:nvSpPr>
        <xdr:cNvPr id="312" name="楕円 311"/>
        <xdr:cNvSpPr/>
      </xdr:nvSpPr>
      <xdr:spPr>
        <a:xfrm>
          <a:off x="10426700" y="64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64537</xdr:rowOff>
    </xdr:from>
    <xdr:ext cx="534377" cy="259045"/>
    <xdr:sp macro="" textlink="">
      <xdr:nvSpPr>
        <xdr:cNvPr id="313" name="補助費等該当値テキスト"/>
        <xdr:cNvSpPr txBox="1"/>
      </xdr:nvSpPr>
      <xdr:spPr>
        <a:xfrm>
          <a:off x="10528300" y="64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156561</xdr:rowOff>
    </xdr:from>
    <xdr:to>
      <xdr:col>50</xdr:col>
      <xdr:colOff>165100</xdr:colOff>
      <xdr:row>38</xdr:row>
      <xdr:rowOff>86711</xdr:rowOff>
    </xdr:to>
    <xdr:sp macro="" textlink="">
      <xdr:nvSpPr>
        <xdr:cNvPr id="314" name="楕円 313"/>
        <xdr:cNvSpPr/>
      </xdr:nvSpPr>
      <xdr:spPr>
        <a:xfrm>
          <a:off x="9588500" y="65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77838</xdr:rowOff>
    </xdr:from>
    <xdr:ext cx="534377" cy="259045"/>
    <xdr:sp macro="" textlink="">
      <xdr:nvSpPr>
        <xdr:cNvPr id="315" name="テキスト ボックス 314"/>
        <xdr:cNvSpPr txBox="1"/>
      </xdr:nvSpPr>
      <xdr:spPr>
        <a:xfrm>
          <a:off x="9372111" y="65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156474</xdr:rowOff>
    </xdr:from>
    <xdr:to>
      <xdr:col>46</xdr:col>
      <xdr:colOff>38100</xdr:colOff>
      <xdr:row>38</xdr:row>
      <xdr:rowOff>86624</xdr:rowOff>
    </xdr:to>
    <xdr:sp macro="" textlink="">
      <xdr:nvSpPr>
        <xdr:cNvPr id="316" name="楕円 315"/>
        <xdr:cNvSpPr/>
      </xdr:nvSpPr>
      <xdr:spPr>
        <a:xfrm>
          <a:off x="8699500" y="65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77751</xdr:rowOff>
    </xdr:from>
    <xdr:ext cx="534377" cy="259045"/>
    <xdr:sp macro="" textlink="">
      <xdr:nvSpPr>
        <xdr:cNvPr id="317" name="テキスト ボックス 316"/>
        <xdr:cNvSpPr txBox="1"/>
      </xdr:nvSpPr>
      <xdr:spPr>
        <a:xfrm>
          <a:off x="8483111" y="65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163117</xdr:rowOff>
    </xdr:from>
    <xdr:to>
      <xdr:col>41</xdr:col>
      <xdr:colOff>101600</xdr:colOff>
      <xdr:row>38</xdr:row>
      <xdr:rowOff>93267</xdr:rowOff>
    </xdr:to>
    <xdr:sp macro="" textlink="">
      <xdr:nvSpPr>
        <xdr:cNvPr id="318" name="楕円 317"/>
        <xdr:cNvSpPr/>
      </xdr:nvSpPr>
      <xdr:spPr>
        <a:xfrm>
          <a:off x="7810500" y="65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84394</xdr:rowOff>
    </xdr:from>
    <xdr:ext cx="534377" cy="259045"/>
    <xdr:sp macro="" textlink="">
      <xdr:nvSpPr>
        <xdr:cNvPr id="319" name="テキスト ボックス 318"/>
        <xdr:cNvSpPr txBox="1"/>
      </xdr:nvSpPr>
      <xdr:spPr>
        <a:xfrm>
          <a:off x="7594111" y="659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162189</xdr:rowOff>
    </xdr:from>
    <xdr:to>
      <xdr:col>36</xdr:col>
      <xdr:colOff>165100</xdr:colOff>
      <xdr:row>38</xdr:row>
      <xdr:rowOff>92339</xdr:rowOff>
    </xdr:to>
    <xdr:sp macro="" textlink="">
      <xdr:nvSpPr>
        <xdr:cNvPr id="320" name="楕円 319"/>
        <xdr:cNvSpPr/>
      </xdr:nvSpPr>
      <xdr:spPr>
        <a:xfrm>
          <a:off x="6921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83466</xdr:rowOff>
    </xdr:from>
    <xdr:ext cx="534377" cy="259045"/>
    <xdr:sp macro="" textlink="">
      <xdr:nvSpPr>
        <xdr:cNvPr id="321" name="テキスト ボックス 320"/>
        <xdr:cNvSpPr txBox="1"/>
      </xdr:nvSpPr>
      <xdr:spPr>
        <a:xfrm>
          <a:off x="6705111" y="6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108218</xdr:rowOff>
    </xdr:from>
    <xdr:to>
      <xdr:col>55</xdr:col>
      <xdr:colOff>0</xdr:colOff>
      <xdr:row>56</xdr:row>
      <xdr:rowOff>109655</xdr:rowOff>
    </xdr:to>
    <xdr:cxnSp macro="">
      <xdr:nvCxnSpPr>
        <xdr:cNvPr id="352" name="直線コネクタ 351"/>
        <xdr:cNvCxnSpPr/>
      </xdr:nvCxnSpPr>
      <xdr:spPr>
        <a:xfrm flipV="1">
          <a:off x="9639300" y="970941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74555</xdr:rowOff>
    </xdr:from>
    <xdr:ext cx="534377" cy="259045"/>
    <xdr:sp macro="" textlink="">
      <xdr:nvSpPr>
        <xdr:cNvPr id="353" name="普通建設事業費平均値テキスト"/>
        <xdr:cNvSpPr txBox="1"/>
      </xdr:nvSpPr>
      <xdr:spPr>
        <a:xfrm>
          <a:off x="10528300" y="967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109655</xdr:rowOff>
    </xdr:from>
    <xdr:to>
      <xdr:col>50</xdr:col>
      <xdr:colOff>114300</xdr:colOff>
      <xdr:row>57</xdr:row>
      <xdr:rowOff>23016</xdr:rowOff>
    </xdr:to>
    <xdr:cxnSp macro="">
      <xdr:nvCxnSpPr>
        <xdr:cNvPr id="355" name="直線コネクタ 354"/>
        <xdr:cNvCxnSpPr/>
      </xdr:nvCxnSpPr>
      <xdr:spPr>
        <a:xfrm flipV="1">
          <a:off x="8750300" y="9710855"/>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13160</xdr:rowOff>
    </xdr:from>
    <xdr:ext cx="534377" cy="259045"/>
    <xdr:sp macro="" textlink="">
      <xdr:nvSpPr>
        <xdr:cNvPr id="357" name="テキスト ボックス 356"/>
        <xdr:cNvSpPr txBox="1"/>
      </xdr:nvSpPr>
      <xdr:spPr>
        <a:xfrm>
          <a:off x="9372111" y="978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23016</xdr:rowOff>
    </xdr:from>
    <xdr:to>
      <xdr:col>45</xdr:col>
      <xdr:colOff>177800</xdr:colOff>
      <xdr:row>57</xdr:row>
      <xdr:rowOff>108207</xdr:rowOff>
    </xdr:to>
    <xdr:cxnSp macro="">
      <xdr:nvCxnSpPr>
        <xdr:cNvPr id="358" name="直線コネクタ 357"/>
        <xdr:cNvCxnSpPr/>
      </xdr:nvCxnSpPr>
      <xdr:spPr>
        <a:xfrm flipV="1">
          <a:off x="7861300" y="9795666"/>
          <a:ext cx="8890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49816</xdr:rowOff>
    </xdr:from>
    <xdr:to>
      <xdr:col>41</xdr:col>
      <xdr:colOff>50800</xdr:colOff>
      <xdr:row>57</xdr:row>
      <xdr:rowOff>108207</xdr:rowOff>
    </xdr:to>
    <xdr:cxnSp macro="">
      <xdr:nvCxnSpPr>
        <xdr:cNvPr id="361" name="直線コネクタ 360"/>
        <xdr:cNvCxnSpPr/>
      </xdr:nvCxnSpPr>
      <xdr:spPr>
        <a:xfrm>
          <a:off x="6972300" y="9651016"/>
          <a:ext cx="889000" cy="2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1828</xdr:rowOff>
    </xdr:from>
    <xdr:ext cx="534377" cy="259045"/>
    <xdr:sp macro="" textlink="">
      <xdr:nvSpPr>
        <xdr:cNvPr id="365" name="テキスト ボックス 364"/>
        <xdr:cNvSpPr txBox="1"/>
      </xdr:nvSpPr>
      <xdr:spPr>
        <a:xfrm>
          <a:off x="6705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57418</xdr:rowOff>
    </xdr:from>
    <xdr:to>
      <xdr:col>55</xdr:col>
      <xdr:colOff>50800</xdr:colOff>
      <xdr:row>56</xdr:row>
      <xdr:rowOff>159018</xdr:rowOff>
    </xdr:to>
    <xdr:sp macro="" textlink="">
      <xdr:nvSpPr>
        <xdr:cNvPr id="371" name="楕円 370"/>
        <xdr:cNvSpPr/>
      </xdr:nvSpPr>
      <xdr:spPr>
        <a:xfrm>
          <a:off x="10426700" y="96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80295</xdr:rowOff>
    </xdr:from>
    <xdr:ext cx="534377" cy="259045"/>
    <xdr:sp macro="" textlink="">
      <xdr:nvSpPr>
        <xdr:cNvPr id="372" name="普通建設事業費該当値テキスト"/>
        <xdr:cNvSpPr txBox="1"/>
      </xdr:nvSpPr>
      <xdr:spPr>
        <a:xfrm>
          <a:off x="10528300" y="95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58855</xdr:rowOff>
    </xdr:from>
    <xdr:to>
      <xdr:col>50</xdr:col>
      <xdr:colOff>165100</xdr:colOff>
      <xdr:row>56</xdr:row>
      <xdr:rowOff>160455</xdr:rowOff>
    </xdr:to>
    <xdr:sp macro="" textlink="">
      <xdr:nvSpPr>
        <xdr:cNvPr id="373" name="楕円 372"/>
        <xdr:cNvSpPr/>
      </xdr:nvSpPr>
      <xdr:spPr>
        <a:xfrm>
          <a:off x="9588500" y="96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5532</xdr:rowOff>
    </xdr:from>
    <xdr:ext cx="534377" cy="259045"/>
    <xdr:sp macro="" textlink="">
      <xdr:nvSpPr>
        <xdr:cNvPr id="374" name="テキスト ボックス 373"/>
        <xdr:cNvSpPr txBox="1"/>
      </xdr:nvSpPr>
      <xdr:spPr>
        <a:xfrm>
          <a:off x="9372111" y="943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143666</xdr:rowOff>
    </xdr:from>
    <xdr:to>
      <xdr:col>46</xdr:col>
      <xdr:colOff>38100</xdr:colOff>
      <xdr:row>57</xdr:row>
      <xdr:rowOff>73816</xdr:rowOff>
    </xdr:to>
    <xdr:sp macro="" textlink="">
      <xdr:nvSpPr>
        <xdr:cNvPr id="375" name="楕円 374"/>
        <xdr:cNvSpPr/>
      </xdr:nvSpPr>
      <xdr:spPr>
        <a:xfrm>
          <a:off x="8699500" y="97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64943</xdr:rowOff>
    </xdr:from>
    <xdr:ext cx="534377" cy="259045"/>
    <xdr:sp macro="" textlink="">
      <xdr:nvSpPr>
        <xdr:cNvPr id="376" name="テキスト ボックス 375"/>
        <xdr:cNvSpPr txBox="1"/>
      </xdr:nvSpPr>
      <xdr:spPr>
        <a:xfrm>
          <a:off x="8483111" y="983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57407</xdr:rowOff>
    </xdr:from>
    <xdr:to>
      <xdr:col>41</xdr:col>
      <xdr:colOff>101600</xdr:colOff>
      <xdr:row>57</xdr:row>
      <xdr:rowOff>159007</xdr:rowOff>
    </xdr:to>
    <xdr:sp macro="" textlink="">
      <xdr:nvSpPr>
        <xdr:cNvPr id="377" name="楕円 376"/>
        <xdr:cNvSpPr/>
      </xdr:nvSpPr>
      <xdr:spPr>
        <a:xfrm>
          <a:off x="7810500" y="98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150134</xdr:rowOff>
    </xdr:from>
    <xdr:ext cx="534377" cy="259045"/>
    <xdr:sp macro="" textlink="">
      <xdr:nvSpPr>
        <xdr:cNvPr id="378" name="テキスト ボックス 377"/>
        <xdr:cNvSpPr txBox="1"/>
      </xdr:nvSpPr>
      <xdr:spPr>
        <a:xfrm>
          <a:off x="7594111" y="992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170466</xdr:rowOff>
    </xdr:from>
    <xdr:to>
      <xdr:col>36</xdr:col>
      <xdr:colOff>165100</xdr:colOff>
      <xdr:row>56</xdr:row>
      <xdr:rowOff>100616</xdr:rowOff>
    </xdr:to>
    <xdr:sp macro="" textlink="">
      <xdr:nvSpPr>
        <xdr:cNvPr id="379" name="楕円 378"/>
        <xdr:cNvSpPr/>
      </xdr:nvSpPr>
      <xdr:spPr>
        <a:xfrm>
          <a:off x="6921500" y="9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117143</xdr:rowOff>
    </xdr:from>
    <xdr:ext cx="534377" cy="259045"/>
    <xdr:sp macro="" textlink="">
      <xdr:nvSpPr>
        <xdr:cNvPr id="380" name="テキスト ボックス 379"/>
        <xdr:cNvSpPr txBox="1"/>
      </xdr:nvSpPr>
      <xdr:spPr>
        <a:xfrm>
          <a:off x="6705111" y="93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135243</xdr:rowOff>
    </xdr:from>
    <xdr:to>
      <xdr:col>55</xdr:col>
      <xdr:colOff>0</xdr:colOff>
      <xdr:row>78</xdr:row>
      <xdr:rowOff>63861</xdr:rowOff>
    </xdr:to>
    <xdr:cxnSp macro="">
      <xdr:nvCxnSpPr>
        <xdr:cNvPr id="409" name="直線コネクタ 408"/>
        <xdr:cNvCxnSpPr/>
      </xdr:nvCxnSpPr>
      <xdr:spPr>
        <a:xfrm>
          <a:off x="9639300" y="13336893"/>
          <a:ext cx="838200" cy="1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135243</xdr:rowOff>
    </xdr:from>
    <xdr:to>
      <xdr:col>50</xdr:col>
      <xdr:colOff>114300</xdr:colOff>
      <xdr:row>78</xdr:row>
      <xdr:rowOff>40660</xdr:rowOff>
    </xdr:to>
    <xdr:cxnSp macro="">
      <xdr:nvCxnSpPr>
        <xdr:cNvPr id="412" name="直線コネクタ 411"/>
        <xdr:cNvCxnSpPr/>
      </xdr:nvCxnSpPr>
      <xdr:spPr>
        <a:xfrm flipV="1">
          <a:off x="8750300" y="13336893"/>
          <a:ext cx="889000" cy="7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40660</xdr:rowOff>
    </xdr:from>
    <xdr:to>
      <xdr:col>45</xdr:col>
      <xdr:colOff>177800</xdr:colOff>
      <xdr:row>78</xdr:row>
      <xdr:rowOff>46737</xdr:rowOff>
    </xdr:to>
    <xdr:cxnSp macro="">
      <xdr:nvCxnSpPr>
        <xdr:cNvPr id="415" name="直線コネクタ 414"/>
        <xdr:cNvCxnSpPr/>
      </xdr:nvCxnSpPr>
      <xdr:spPr>
        <a:xfrm flipV="1">
          <a:off x="7861300" y="13413760"/>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170808</xdr:rowOff>
    </xdr:from>
    <xdr:to>
      <xdr:col>41</xdr:col>
      <xdr:colOff>50800</xdr:colOff>
      <xdr:row>78</xdr:row>
      <xdr:rowOff>46737</xdr:rowOff>
    </xdr:to>
    <xdr:cxnSp macro="">
      <xdr:nvCxnSpPr>
        <xdr:cNvPr id="418" name="直線コネクタ 417"/>
        <xdr:cNvCxnSpPr/>
      </xdr:nvCxnSpPr>
      <xdr:spPr>
        <a:xfrm>
          <a:off x="6972300" y="13029558"/>
          <a:ext cx="889000" cy="39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90092</xdr:rowOff>
    </xdr:from>
    <xdr:ext cx="534377" cy="259045"/>
    <xdr:sp macro="" textlink="">
      <xdr:nvSpPr>
        <xdr:cNvPr id="422" name="テキスト ボックス 421"/>
        <xdr:cNvSpPr txBox="1"/>
      </xdr:nvSpPr>
      <xdr:spPr>
        <a:xfrm>
          <a:off x="6705111" y="132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13061</xdr:rowOff>
    </xdr:from>
    <xdr:to>
      <xdr:col>55</xdr:col>
      <xdr:colOff>50800</xdr:colOff>
      <xdr:row>78</xdr:row>
      <xdr:rowOff>114661</xdr:rowOff>
    </xdr:to>
    <xdr:sp macro="" textlink="">
      <xdr:nvSpPr>
        <xdr:cNvPr id="428" name="楕円 427"/>
        <xdr:cNvSpPr/>
      </xdr:nvSpPr>
      <xdr:spPr>
        <a:xfrm>
          <a:off x="10426700" y="1338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162938</xdr:rowOff>
    </xdr:from>
    <xdr:ext cx="469744" cy="259045"/>
    <xdr:sp macro="" textlink="">
      <xdr:nvSpPr>
        <xdr:cNvPr id="429" name="普通建設事業費 （ うち新規整備　）該当値テキスト"/>
        <xdr:cNvSpPr txBox="1"/>
      </xdr:nvSpPr>
      <xdr:spPr>
        <a:xfrm>
          <a:off x="10528300" y="133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84443</xdr:rowOff>
    </xdr:from>
    <xdr:to>
      <xdr:col>50</xdr:col>
      <xdr:colOff>165100</xdr:colOff>
      <xdr:row>78</xdr:row>
      <xdr:rowOff>14593</xdr:rowOff>
    </xdr:to>
    <xdr:sp macro="" textlink="">
      <xdr:nvSpPr>
        <xdr:cNvPr id="430" name="楕円 429"/>
        <xdr:cNvSpPr/>
      </xdr:nvSpPr>
      <xdr:spPr>
        <a:xfrm>
          <a:off x="9588500" y="132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31120</xdr:rowOff>
    </xdr:from>
    <xdr:ext cx="534377" cy="259045"/>
    <xdr:sp macro="" textlink="">
      <xdr:nvSpPr>
        <xdr:cNvPr id="431" name="テキスト ボックス 430"/>
        <xdr:cNvSpPr txBox="1"/>
      </xdr:nvSpPr>
      <xdr:spPr>
        <a:xfrm>
          <a:off x="9372111" y="130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161310</xdr:rowOff>
    </xdr:from>
    <xdr:to>
      <xdr:col>46</xdr:col>
      <xdr:colOff>38100</xdr:colOff>
      <xdr:row>78</xdr:row>
      <xdr:rowOff>91460</xdr:rowOff>
    </xdr:to>
    <xdr:sp macro="" textlink="">
      <xdr:nvSpPr>
        <xdr:cNvPr id="432" name="楕円 431"/>
        <xdr:cNvSpPr/>
      </xdr:nvSpPr>
      <xdr:spPr>
        <a:xfrm>
          <a:off x="8699500" y="133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82587</xdr:rowOff>
    </xdr:from>
    <xdr:ext cx="469744" cy="259045"/>
    <xdr:sp macro="" textlink="">
      <xdr:nvSpPr>
        <xdr:cNvPr id="433" name="テキスト ボックス 432"/>
        <xdr:cNvSpPr txBox="1"/>
      </xdr:nvSpPr>
      <xdr:spPr>
        <a:xfrm>
          <a:off x="8515428" y="134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167387</xdr:rowOff>
    </xdr:from>
    <xdr:to>
      <xdr:col>41</xdr:col>
      <xdr:colOff>101600</xdr:colOff>
      <xdr:row>78</xdr:row>
      <xdr:rowOff>97537</xdr:rowOff>
    </xdr:to>
    <xdr:sp macro="" textlink="">
      <xdr:nvSpPr>
        <xdr:cNvPr id="434" name="楕円 433"/>
        <xdr:cNvSpPr/>
      </xdr:nvSpPr>
      <xdr:spPr>
        <a:xfrm>
          <a:off x="7810500" y="13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88664</xdr:rowOff>
    </xdr:from>
    <xdr:ext cx="469744" cy="259045"/>
    <xdr:sp macro="" textlink="">
      <xdr:nvSpPr>
        <xdr:cNvPr id="435" name="テキスト ボックス 434"/>
        <xdr:cNvSpPr txBox="1"/>
      </xdr:nvSpPr>
      <xdr:spPr>
        <a:xfrm>
          <a:off x="7626428"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120009</xdr:rowOff>
    </xdr:from>
    <xdr:to>
      <xdr:col>36</xdr:col>
      <xdr:colOff>165100</xdr:colOff>
      <xdr:row>76</xdr:row>
      <xdr:rowOff>50158</xdr:rowOff>
    </xdr:to>
    <xdr:sp macro="" textlink="">
      <xdr:nvSpPr>
        <xdr:cNvPr id="436" name="楕円 435"/>
        <xdr:cNvSpPr/>
      </xdr:nvSpPr>
      <xdr:spPr>
        <a:xfrm>
          <a:off x="6921500" y="129787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66686</xdr:rowOff>
    </xdr:from>
    <xdr:ext cx="534377" cy="259045"/>
    <xdr:sp macro="" textlink="">
      <xdr:nvSpPr>
        <xdr:cNvPr id="437" name="テキスト ボックス 436"/>
        <xdr:cNvSpPr txBox="1"/>
      </xdr:nvSpPr>
      <xdr:spPr>
        <a:xfrm>
          <a:off x="6705111" y="127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11978</xdr:rowOff>
    </xdr:from>
    <xdr:to>
      <xdr:col>55</xdr:col>
      <xdr:colOff>0</xdr:colOff>
      <xdr:row>95</xdr:row>
      <xdr:rowOff>103091</xdr:rowOff>
    </xdr:to>
    <xdr:cxnSp macro="">
      <xdr:nvCxnSpPr>
        <xdr:cNvPr id="468" name="直線コネクタ 467"/>
        <xdr:cNvCxnSpPr/>
      </xdr:nvCxnSpPr>
      <xdr:spPr>
        <a:xfrm flipV="1">
          <a:off x="9639300" y="16299728"/>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103091</xdr:rowOff>
    </xdr:from>
    <xdr:to>
      <xdr:col>50</xdr:col>
      <xdr:colOff>114300</xdr:colOff>
      <xdr:row>95</xdr:row>
      <xdr:rowOff>155767</xdr:rowOff>
    </xdr:to>
    <xdr:cxnSp macro="">
      <xdr:nvCxnSpPr>
        <xdr:cNvPr id="471" name="直線コネクタ 470"/>
        <xdr:cNvCxnSpPr/>
      </xdr:nvCxnSpPr>
      <xdr:spPr>
        <a:xfrm flipV="1">
          <a:off x="8750300" y="16390841"/>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155767</xdr:rowOff>
    </xdr:from>
    <xdr:to>
      <xdr:col>45</xdr:col>
      <xdr:colOff>177800</xdr:colOff>
      <xdr:row>97</xdr:row>
      <xdr:rowOff>1822</xdr:rowOff>
    </xdr:to>
    <xdr:cxnSp macro="">
      <xdr:nvCxnSpPr>
        <xdr:cNvPr id="474" name="直線コネクタ 473"/>
        <xdr:cNvCxnSpPr/>
      </xdr:nvCxnSpPr>
      <xdr:spPr>
        <a:xfrm flipV="1">
          <a:off x="7861300" y="16443517"/>
          <a:ext cx="889000" cy="18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1691</xdr:rowOff>
    </xdr:from>
    <xdr:to>
      <xdr:col>41</xdr:col>
      <xdr:colOff>50800</xdr:colOff>
      <xdr:row>97</xdr:row>
      <xdr:rowOff>1822</xdr:rowOff>
    </xdr:to>
    <xdr:cxnSp macro="">
      <xdr:nvCxnSpPr>
        <xdr:cNvPr id="477" name="直線コネクタ 476"/>
        <xdr:cNvCxnSpPr/>
      </xdr:nvCxnSpPr>
      <xdr:spPr>
        <a:xfrm>
          <a:off x="6972300" y="1663234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132628</xdr:rowOff>
    </xdr:from>
    <xdr:to>
      <xdr:col>55</xdr:col>
      <xdr:colOff>50800</xdr:colOff>
      <xdr:row>95</xdr:row>
      <xdr:rowOff>62778</xdr:rowOff>
    </xdr:to>
    <xdr:sp macro="" textlink="">
      <xdr:nvSpPr>
        <xdr:cNvPr id="487" name="楕円 486"/>
        <xdr:cNvSpPr/>
      </xdr:nvSpPr>
      <xdr:spPr>
        <a:xfrm>
          <a:off x="10426700" y="162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155505</xdr:rowOff>
    </xdr:from>
    <xdr:ext cx="534377" cy="259045"/>
    <xdr:sp macro="" textlink="">
      <xdr:nvSpPr>
        <xdr:cNvPr id="488" name="普通建設事業費 （ うち更新整備　）該当値テキスト"/>
        <xdr:cNvSpPr txBox="1"/>
      </xdr:nvSpPr>
      <xdr:spPr>
        <a:xfrm>
          <a:off x="10528300" y="161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52291</xdr:rowOff>
    </xdr:from>
    <xdr:to>
      <xdr:col>50</xdr:col>
      <xdr:colOff>165100</xdr:colOff>
      <xdr:row>95</xdr:row>
      <xdr:rowOff>153891</xdr:rowOff>
    </xdr:to>
    <xdr:sp macro="" textlink="">
      <xdr:nvSpPr>
        <xdr:cNvPr id="489" name="楕円 488"/>
        <xdr:cNvSpPr/>
      </xdr:nvSpPr>
      <xdr:spPr>
        <a:xfrm>
          <a:off x="9588500" y="1634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145018</xdr:rowOff>
    </xdr:from>
    <xdr:ext cx="534377" cy="259045"/>
    <xdr:sp macro="" textlink="">
      <xdr:nvSpPr>
        <xdr:cNvPr id="490" name="テキスト ボックス 489"/>
        <xdr:cNvSpPr txBox="1"/>
      </xdr:nvSpPr>
      <xdr:spPr>
        <a:xfrm>
          <a:off x="9372111" y="1643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104967</xdr:rowOff>
    </xdr:from>
    <xdr:to>
      <xdr:col>46</xdr:col>
      <xdr:colOff>38100</xdr:colOff>
      <xdr:row>96</xdr:row>
      <xdr:rowOff>35117</xdr:rowOff>
    </xdr:to>
    <xdr:sp macro="" textlink="">
      <xdr:nvSpPr>
        <xdr:cNvPr id="491" name="楕円 490"/>
        <xdr:cNvSpPr/>
      </xdr:nvSpPr>
      <xdr:spPr>
        <a:xfrm>
          <a:off x="8699500" y="163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26244</xdr:rowOff>
    </xdr:from>
    <xdr:ext cx="534377" cy="259045"/>
    <xdr:sp macro="" textlink="">
      <xdr:nvSpPr>
        <xdr:cNvPr id="492" name="テキスト ボックス 491"/>
        <xdr:cNvSpPr txBox="1"/>
      </xdr:nvSpPr>
      <xdr:spPr>
        <a:xfrm>
          <a:off x="8483111" y="1648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122472</xdr:rowOff>
    </xdr:from>
    <xdr:to>
      <xdr:col>41</xdr:col>
      <xdr:colOff>101600</xdr:colOff>
      <xdr:row>97</xdr:row>
      <xdr:rowOff>52622</xdr:rowOff>
    </xdr:to>
    <xdr:sp macro="" textlink="">
      <xdr:nvSpPr>
        <xdr:cNvPr id="493" name="楕円 492"/>
        <xdr:cNvSpPr/>
      </xdr:nvSpPr>
      <xdr:spPr>
        <a:xfrm>
          <a:off x="7810500" y="165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43749</xdr:rowOff>
    </xdr:from>
    <xdr:ext cx="534377" cy="259045"/>
    <xdr:sp macro="" textlink="">
      <xdr:nvSpPr>
        <xdr:cNvPr id="494" name="テキスト ボックス 493"/>
        <xdr:cNvSpPr txBox="1"/>
      </xdr:nvSpPr>
      <xdr:spPr>
        <a:xfrm>
          <a:off x="7594111" y="166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122341</xdr:rowOff>
    </xdr:from>
    <xdr:to>
      <xdr:col>36</xdr:col>
      <xdr:colOff>165100</xdr:colOff>
      <xdr:row>97</xdr:row>
      <xdr:rowOff>52491</xdr:rowOff>
    </xdr:to>
    <xdr:sp macro="" textlink="">
      <xdr:nvSpPr>
        <xdr:cNvPr id="495" name="楕円 494"/>
        <xdr:cNvSpPr/>
      </xdr:nvSpPr>
      <xdr:spPr>
        <a:xfrm>
          <a:off x="6921500" y="165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43618</xdr:rowOff>
    </xdr:from>
    <xdr:ext cx="534377" cy="259045"/>
    <xdr:sp macro="" textlink="">
      <xdr:nvSpPr>
        <xdr:cNvPr id="496" name="テキスト ボックス 495"/>
        <xdr:cNvSpPr txBox="1"/>
      </xdr:nvSpPr>
      <xdr:spPr>
        <a:xfrm>
          <a:off x="6705111" y="166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6712</xdr:rowOff>
    </xdr:from>
    <xdr:to>
      <xdr:col>85</xdr:col>
      <xdr:colOff>127000</xdr:colOff>
      <xdr:row>38</xdr:row>
      <xdr:rowOff>21228</xdr:rowOff>
    </xdr:to>
    <xdr:cxnSp macro="">
      <xdr:nvCxnSpPr>
        <xdr:cNvPr id="521" name="直線コネクタ 520"/>
        <xdr:cNvCxnSpPr/>
      </xdr:nvCxnSpPr>
      <xdr:spPr>
        <a:xfrm flipV="1">
          <a:off x="15481300" y="6521812"/>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21228</xdr:rowOff>
    </xdr:from>
    <xdr:to>
      <xdr:col>81</xdr:col>
      <xdr:colOff>50800</xdr:colOff>
      <xdr:row>38</xdr:row>
      <xdr:rowOff>25400</xdr:rowOff>
    </xdr:to>
    <xdr:cxnSp macro="">
      <xdr:nvCxnSpPr>
        <xdr:cNvPr id="524" name="直線コネクタ 523"/>
        <xdr:cNvCxnSpPr/>
      </xdr:nvCxnSpPr>
      <xdr:spPr>
        <a:xfrm flipV="1">
          <a:off x="14592300" y="65363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7" name="直線コネクタ 526"/>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25286</xdr:rowOff>
    </xdr:from>
    <xdr:to>
      <xdr:col>71</xdr:col>
      <xdr:colOff>177800</xdr:colOff>
      <xdr:row>38</xdr:row>
      <xdr:rowOff>25400</xdr:rowOff>
    </xdr:to>
    <xdr:cxnSp macro="">
      <xdr:nvCxnSpPr>
        <xdr:cNvPr id="530" name="直線コネクタ 529"/>
        <xdr:cNvCxnSpPr/>
      </xdr:nvCxnSpPr>
      <xdr:spPr>
        <a:xfrm>
          <a:off x="12814300" y="65403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127362</xdr:rowOff>
    </xdr:from>
    <xdr:to>
      <xdr:col>85</xdr:col>
      <xdr:colOff>177800</xdr:colOff>
      <xdr:row>38</xdr:row>
      <xdr:rowOff>57512</xdr:rowOff>
    </xdr:to>
    <xdr:sp macro="" textlink="">
      <xdr:nvSpPr>
        <xdr:cNvPr id="540" name="楕円 539"/>
        <xdr:cNvSpPr/>
      </xdr:nvSpPr>
      <xdr:spPr>
        <a:xfrm>
          <a:off x="16268700" y="64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141878</xdr:rowOff>
    </xdr:from>
    <xdr:to>
      <xdr:col>81</xdr:col>
      <xdr:colOff>101600</xdr:colOff>
      <xdr:row>38</xdr:row>
      <xdr:rowOff>72028</xdr:rowOff>
    </xdr:to>
    <xdr:sp macro="" textlink="">
      <xdr:nvSpPr>
        <xdr:cNvPr id="542" name="楕円 541"/>
        <xdr:cNvSpPr/>
      </xdr:nvSpPr>
      <xdr:spPr>
        <a:xfrm>
          <a:off x="15430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63155</xdr:rowOff>
    </xdr:from>
    <xdr:ext cx="313932" cy="259045"/>
    <xdr:sp macro="" textlink="">
      <xdr:nvSpPr>
        <xdr:cNvPr id="543" name="テキスト ボックス 542"/>
        <xdr:cNvSpPr txBox="1"/>
      </xdr:nvSpPr>
      <xdr:spPr>
        <a:xfrm>
          <a:off x="15324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4" name="楕円 543"/>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5" name="テキスト ボックス 544"/>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145936</xdr:rowOff>
    </xdr:from>
    <xdr:to>
      <xdr:col>67</xdr:col>
      <xdr:colOff>101600</xdr:colOff>
      <xdr:row>38</xdr:row>
      <xdr:rowOff>76085</xdr:rowOff>
    </xdr:to>
    <xdr:sp macro="" textlink="">
      <xdr:nvSpPr>
        <xdr:cNvPr id="548" name="楕円 547"/>
        <xdr:cNvSpPr/>
      </xdr:nvSpPr>
      <xdr:spPr>
        <a:xfrm>
          <a:off x="12763500" y="6489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67213</xdr:rowOff>
    </xdr:from>
    <xdr:ext cx="249299" cy="259045"/>
    <xdr:sp macro="" textlink="">
      <xdr:nvSpPr>
        <xdr:cNvPr id="549" name="テキスト ボックス 548"/>
        <xdr:cNvSpPr txBox="1"/>
      </xdr:nvSpPr>
      <xdr:spPr>
        <a:xfrm>
          <a:off x="12689650" y="6582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139178</xdr:rowOff>
    </xdr:from>
    <xdr:to>
      <xdr:col>85</xdr:col>
      <xdr:colOff>127000</xdr:colOff>
      <xdr:row>77</xdr:row>
      <xdr:rowOff>146884</xdr:rowOff>
    </xdr:to>
    <xdr:cxnSp macro="">
      <xdr:nvCxnSpPr>
        <xdr:cNvPr id="630" name="直線コネクタ 629"/>
        <xdr:cNvCxnSpPr/>
      </xdr:nvCxnSpPr>
      <xdr:spPr>
        <a:xfrm flipV="1">
          <a:off x="15481300" y="13340828"/>
          <a:ext cx="8382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146884</xdr:rowOff>
    </xdr:from>
    <xdr:to>
      <xdr:col>81</xdr:col>
      <xdr:colOff>50800</xdr:colOff>
      <xdr:row>77</xdr:row>
      <xdr:rowOff>164683</xdr:rowOff>
    </xdr:to>
    <xdr:cxnSp macro="">
      <xdr:nvCxnSpPr>
        <xdr:cNvPr id="633" name="直線コネクタ 632"/>
        <xdr:cNvCxnSpPr/>
      </xdr:nvCxnSpPr>
      <xdr:spPr>
        <a:xfrm flipV="1">
          <a:off x="14592300" y="13348534"/>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164683</xdr:rowOff>
    </xdr:from>
    <xdr:to>
      <xdr:col>76</xdr:col>
      <xdr:colOff>114300</xdr:colOff>
      <xdr:row>78</xdr:row>
      <xdr:rowOff>28567</xdr:rowOff>
    </xdr:to>
    <xdr:cxnSp macro="">
      <xdr:nvCxnSpPr>
        <xdr:cNvPr id="636" name="直線コネクタ 635"/>
        <xdr:cNvCxnSpPr/>
      </xdr:nvCxnSpPr>
      <xdr:spPr>
        <a:xfrm flipV="1">
          <a:off x="13703300" y="13366333"/>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8" name="テキスト ボックス 637"/>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24093</xdr:rowOff>
    </xdr:from>
    <xdr:to>
      <xdr:col>71</xdr:col>
      <xdr:colOff>177800</xdr:colOff>
      <xdr:row>78</xdr:row>
      <xdr:rowOff>28567</xdr:rowOff>
    </xdr:to>
    <xdr:cxnSp macro="">
      <xdr:nvCxnSpPr>
        <xdr:cNvPr id="639" name="直線コネクタ 638"/>
        <xdr:cNvCxnSpPr/>
      </xdr:nvCxnSpPr>
      <xdr:spPr>
        <a:xfrm>
          <a:off x="12814300" y="1339719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41" name="テキスト ボックス 640"/>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43" name="テキスト ボックス 642"/>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88378</xdr:rowOff>
    </xdr:from>
    <xdr:to>
      <xdr:col>85</xdr:col>
      <xdr:colOff>177800</xdr:colOff>
      <xdr:row>78</xdr:row>
      <xdr:rowOff>18528</xdr:rowOff>
    </xdr:to>
    <xdr:sp macro="" textlink="">
      <xdr:nvSpPr>
        <xdr:cNvPr id="649" name="楕円 648"/>
        <xdr:cNvSpPr/>
      </xdr:nvSpPr>
      <xdr:spPr>
        <a:xfrm>
          <a:off x="16268700" y="132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66805</xdr:rowOff>
    </xdr:from>
    <xdr:ext cx="534377" cy="259045"/>
    <xdr:sp macro="" textlink="">
      <xdr:nvSpPr>
        <xdr:cNvPr id="650" name="公債費該当値テキスト"/>
        <xdr:cNvSpPr txBox="1"/>
      </xdr:nvSpPr>
      <xdr:spPr>
        <a:xfrm>
          <a:off x="16370300" y="1326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96084</xdr:rowOff>
    </xdr:from>
    <xdr:to>
      <xdr:col>81</xdr:col>
      <xdr:colOff>101600</xdr:colOff>
      <xdr:row>78</xdr:row>
      <xdr:rowOff>26234</xdr:rowOff>
    </xdr:to>
    <xdr:sp macro="" textlink="">
      <xdr:nvSpPr>
        <xdr:cNvPr id="651" name="楕円 650"/>
        <xdr:cNvSpPr/>
      </xdr:nvSpPr>
      <xdr:spPr>
        <a:xfrm>
          <a:off x="15430500" y="132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17361</xdr:rowOff>
    </xdr:from>
    <xdr:ext cx="534377" cy="259045"/>
    <xdr:sp macro="" textlink="">
      <xdr:nvSpPr>
        <xdr:cNvPr id="652" name="テキスト ボックス 651"/>
        <xdr:cNvSpPr txBox="1"/>
      </xdr:nvSpPr>
      <xdr:spPr>
        <a:xfrm>
          <a:off x="15214111" y="133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113883</xdr:rowOff>
    </xdr:from>
    <xdr:to>
      <xdr:col>76</xdr:col>
      <xdr:colOff>165100</xdr:colOff>
      <xdr:row>78</xdr:row>
      <xdr:rowOff>44033</xdr:rowOff>
    </xdr:to>
    <xdr:sp macro="" textlink="">
      <xdr:nvSpPr>
        <xdr:cNvPr id="653" name="楕円 652"/>
        <xdr:cNvSpPr/>
      </xdr:nvSpPr>
      <xdr:spPr>
        <a:xfrm>
          <a:off x="14541500" y="1331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35160</xdr:rowOff>
    </xdr:from>
    <xdr:ext cx="534377" cy="259045"/>
    <xdr:sp macro="" textlink="">
      <xdr:nvSpPr>
        <xdr:cNvPr id="654" name="テキスト ボックス 653"/>
        <xdr:cNvSpPr txBox="1"/>
      </xdr:nvSpPr>
      <xdr:spPr>
        <a:xfrm>
          <a:off x="14325111" y="134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149217</xdr:rowOff>
    </xdr:from>
    <xdr:to>
      <xdr:col>72</xdr:col>
      <xdr:colOff>38100</xdr:colOff>
      <xdr:row>78</xdr:row>
      <xdr:rowOff>79367</xdr:rowOff>
    </xdr:to>
    <xdr:sp macro="" textlink="">
      <xdr:nvSpPr>
        <xdr:cNvPr id="655" name="楕円 654"/>
        <xdr:cNvSpPr/>
      </xdr:nvSpPr>
      <xdr:spPr>
        <a:xfrm>
          <a:off x="13652500" y="1335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70494</xdr:rowOff>
    </xdr:from>
    <xdr:ext cx="534377" cy="259045"/>
    <xdr:sp macro="" textlink="">
      <xdr:nvSpPr>
        <xdr:cNvPr id="656" name="テキスト ボックス 655"/>
        <xdr:cNvSpPr txBox="1"/>
      </xdr:nvSpPr>
      <xdr:spPr>
        <a:xfrm>
          <a:off x="13436111" y="134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144743</xdr:rowOff>
    </xdr:from>
    <xdr:to>
      <xdr:col>67</xdr:col>
      <xdr:colOff>101600</xdr:colOff>
      <xdr:row>78</xdr:row>
      <xdr:rowOff>74893</xdr:rowOff>
    </xdr:to>
    <xdr:sp macro="" textlink="">
      <xdr:nvSpPr>
        <xdr:cNvPr id="657" name="楕円 656"/>
        <xdr:cNvSpPr/>
      </xdr:nvSpPr>
      <xdr:spPr>
        <a:xfrm>
          <a:off x="12763500" y="13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66020</xdr:rowOff>
    </xdr:from>
    <xdr:ext cx="534377" cy="259045"/>
    <xdr:sp macro="" textlink="">
      <xdr:nvSpPr>
        <xdr:cNvPr id="658" name="テキスト ボックス 657"/>
        <xdr:cNvSpPr txBox="1"/>
      </xdr:nvSpPr>
      <xdr:spPr>
        <a:xfrm>
          <a:off x="12547111" y="1343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160868</xdr:rowOff>
    </xdr:from>
    <xdr:to>
      <xdr:col>85</xdr:col>
      <xdr:colOff>127000</xdr:colOff>
      <xdr:row>98</xdr:row>
      <xdr:rowOff>167094</xdr:rowOff>
    </xdr:to>
    <xdr:cxnSp macro="">
      <xdr:nvCxnSpPr>
        <xdr:cNvPr id="687" name="直線コネクタ 686"/>
        <xdr:cNvCxnSpPr/>
      </xdr:nvCxnSpPr>
      <xdr:spPr>
        <a:xfrm flipV="1">
          <a:off x="15481300" y="16962968"/>
          <a:ext cx="8382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165813</xdr:rowOff>
    </xdr:from>
    <xdr:to>
      <xdr:col>81</xdr:col>
      <xdr:colOff>50800</xdr:colOff>
      <xdr:row>98</xdr:row>
      <xdr:rowOff>167094</xdr:rowOff>
    </xdr:to>
    <xdr:cxnSp macro="">
      <xdr:nvCxnSpPr>
        <xdr:cNvPr id="690" name="直線コネクタ 689"/>
        <xdr:cNvCxnSpPr/>
      </xdr:nvCxnSpPr>
      <xdr:spPr>
        <a:xfrm>
          <a:off x="14592300" y="16967913"/>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165813</xdr:rowOff>
    </xdr:from>
    <xdr:to>
      <xdr:col>76</xdr:col>
      <xdr:colOff>114300</xdr:colOff>
      <xdr:row>99</xdr:row>
      <xdr:rowOff>29927</xdr:rowOff>
    </xdr:to>
    <xdr:cxnSp macro="">
      <xdr:nvCxnSpPr>
        <xdr:cNvPr id="693" name="直線コネクタ 692"/>
        <xdr:cNvCxnSpPr/>
      </xdr:nvCxnSpPr>
      <xdr:spPr>
        <a:xfrm flipV="1">
          <a:off x="13703300" y="16967913"/>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123972</xdr:rowOff>
    </xdr:from>
    <xdr:to>
      <xdr:col>71</xdr:col>
      <xdr:colOff>177800</xdr:colOff>
      <xdr:row>99</xdr:row>
      <xdr:rowOff>29927</xdr:rowOff>
    </xdr:to>
    <xdr:cxnSp macro="">
      <xdr:nvCxnSpPr>
        <xdr:cNvPr id="696" name="直線コネクタ 695"/>
        <xdr:cNvCxnSpPr/>
      </xdr:nvCxnSpPr>
      <xdr:spPr>
        <a:xfrm>
          <a:off x="12814300" y="16926072"/>
          <a:ext cx="889000" cy="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168474</xdr:rowOff>
    </xdr:from>
    <xdr:ext cx="534377" cy="259045"/>
    <xdr:sp macro="" textlink="">
      <xdr:nvSpPr>
        <xdr:cNvPr id="700" name="テキスト ボックス 699"/>
        <xdr:cNvSpPr txBox="1"/>
      </xdr:nvSpPr>
      <xdr:spPr>
        <a:xfrm>
          <a:off x="12547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110068</xdr:rowOff>
    </xdr:from>
    <xdr:to>
      <xdr:col>85</xdr:col>
      <xdr:colOff>177800</xdr:colOff>
      <xdr:row>99</xdr:row>
      <xdr:rowOff>40218</xdr:rowOff>
    </xdr:to>
    <xdr:sp macro="" textlink="">
      <xdr:nvSpPr>
        <xdr:cNvPr id="706" name="楕円 705"/>
        <xdr:cNvSpPr/>
      </xdr:nvSpPr>
      <xdr:spPr>
        <a:xfrm>
          <a:off x="16268700" y="169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469744" cy="259045"/>
    <xdr:sp macro="" textlink="">
      <xdr:nvSpPr>
        <xdr:cNvPr id="707" name="積立金該当値テキスト"/>
        <xdr:cNvSpPr txBox="1"/>
      </xdr:nvSpPr>
      <xdr:spPr>
        <a:xfrm>
          <a:off x="16370300" y="168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116294</xdr:rowOff>
    </xdr:from>
    <xdr:to>
      <xdr:col>81</xdr:col>
      <xdr:colOff>101600</xdr:colOff>
      <xdr:row>99</xdr:row>
      <xdr:rowOff>46444</xdr:rowOff>
    </xdr:to>
    <xdr:sp macro="" textlink="">
      <xdr:nvSpPr>
        <xdr:cNvPr id="708" name="楕円 707"/>
        <xdr:cNvSpPr/>
      </xdr:nvSpPr>
      <xdr:spPr>
        <a:xfrm>
          <a:off x="15430500" y="169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37571</xdr:rowOff>
    </xdr:from>
    <xdr:ext cx="469744" cy="259045"/>
    <xdr:sp macro="" textlink="">
      <xdr:nvSpPr>
        <xdr:cNvPr id="709" name="テキスト ボックス 708"/>
        <xdr:cNvSpPr txBox="1"/>
      </xdr:nvSpPr>
      <xdr:spPr>
        <a:xfrm>
          <a:off x="15246428" y="1701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115013</xdr:rowOff>
    </xdr:from>
    <xdr:to>
      <xdr:col>76</xdr:col>
      <xdr:colOff>165100</xdr:colOff>
      <xdr:row>99</xdr:row>
      <xdr:rowOff>45163</xdr:rowOff>
    </xdr:to>
    <xdr:sp macro="" textlink="">
      <xdr:nvSpPr>
        <xdr:cNvPr id="710" name="楕円 709"/>
        <xdr:cNvSpPr/>
      </xdr:nvSpPr>
      <xdr:spPr>
        <a:xfrm>
          <a:off x="14541500" y="169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36290</xdr:rowOff>
    </xdr:from>
    <xdr:ext cx="469744" cy="259045"/>
    <xdr:sp macro="" textlink="">
      <xdr:nvSpPr>
        <xdr:cNvPr id="711" name="テキスト ボックス 710"/>
        <xdr:cNvSpPr txBox="1"/>
      </xdr:nvSpPr>
      <xdr:spPr>
        <a:xfrm>
          <a:off x="14357428" y="1700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150577</xdr:rowOff>
    </xdr:from>
    <xdr:to>
      <xdr:col>72</xdr:col>
      <xdr:colOff>38100</xdr:colOff>
      <xdr:row>99</xdr:row>
      <xdr:rowOff>80727</xdr:rowOff>
    </xdr:to>
    <xdr:sp macro="" textlink="">
      <xdr:nvSpPr>
        <xdr:cNvPr id="712" name="楕円 711"/>
        <xdr:cNvSpPr/>
      </xdr:nvSpPr>
      <xdr:spPr>
        <a:xfrm>
          <a:off x="13652500" y="1695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71854</xdr:rowOff>
    </xdr:from>
    <xdr:ext cx="469744" cy="259045"/>
    <xdr:sp macro="" textlink="">
      <xdr:nvSpPr>
        <xdr:cNvPr id="713" name="テキスト ボックス 712"/>
        <xdr:cNvSpPr txBox="1"/>
      </xdr:nvSpPr>
      <xdr:spPr>
        <a:xfrm>
          <a:off x="13468428" y="1704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73172</xdr:rowOff>
    </xdr:from>
    <xdr:to>
      <xdr:col>67</xdr:col>
      <xdr:colOff>101600</xdr:colOff>
      <xdr:row>99</xdr:row>
      <xdr:rowOff>3322</xdr:rowOff>
    </xdr:to>
    <xdr:sp macro="" textlink="">
      <xdr:nvSpPr>
        <xdr:cNvPr id="714" name="楕円 713"/>
        <xdr:cNvSpPr/>
      </xdr:nvSpPr>
      <xdr:spPr>
        <a:xfrm>
          <a:off x="12763500" y="168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19849</xdr:rowOff>
    </xdr:from>
    <xdr:ext cx="534377" cy="259045"/>
    <xdr:sp macro="" textlink="">
      <xdr:nvSpPr>
        <xdr:cNvPr id="715" name="テキスト ボックス 714"/>
        <xdr:cNvSpPr txBox="1"/>
      </xdr:nvSpPr>
      <xdr:spPr>
        <a:xfrm>
          <a:off x="12547111" y="166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65764</xdr:rowOff>
    </xdr:from>
    <xdr:to>
      <xdr:col>116</xdr:col>
      <xdr:colOff>63500</xdr:colOff>
      <xdr:row>59</xdr:row>
      <xdr:rowOff>66091</xdr:rowOff>
    </xdr:to>
    <xdr:cxnSp macro="">
      <xdr:nvCxnSpPr>
        <xdr:cNvPr id="803" name="直線コネクタ 802"/>
        <xdr:cNvCxnSpPr/>
      </xdr:nvCxnSpPr>
      <xdr:spPr>
        <a:xfrm>
          <a:off x="21323300" y="10181314"/>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60474</xdr:rowOff>
    </xdr:from>
    <xdr:to>
      <xdr:col>111</xdr:col>
      <xdr:colOff>177800</xdr:colOff>
      <xdr:row>59</xdr:row>
      <xdr:rowOff>65764</xdr:rowOff>
    </xdr:to>
    <xdr:cxnSp macro="">
      <xdr:nvCxnSpPr>
        <xdr:cNvPr id="806" name="直線コネクタ 805"/>
        <xdr:cNvCxnSpPr/>
      </xdr:nvCxnSpPr>
      <xdr:spPr>
        <a:xfrm>
          <a:off x="20434300" y="10176024"/>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60245</xdr:rowOff>
    </xdr:from>
    <xdr:to>
      <xdr:col>107</xdr:col>
      <xdr:colOff>50800</xdr:colOff>
      <xdr:row>59</xdr:row>
      <xdr:rowOff>60474</xdr:rowOff>
    </xdr:to>
    <xdr:cxnSp macro="">
      <xdr:nvCxnSpPr>
        <xdr:cNvPr id="809" name="直線コネクタ 808"/>
        <xdr:cNvCxnSpPr/>
      </xdr:nvCxnSpPr>
      <xdr:spPr>
        <a:xfrm>
          <a:off x="19545300" y="101757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45320</xdr:rowOff>
    </xdr:from>
    <xdr:to>
      <xdr:col>102</xdr:col>
      <xdr:colOff>114300</xdr:colOff>
      <xdr:row>59</xdr:row>
      <xdr:rowOff>60245</xdr:rowOff>
    </xdr:to>
    <xdr:cxnSp macro="">
      <xdr:nvCxnSpPr>
        <xdr:cNvPr id="812" name="直線コネクタ 811"/>
        <xdr:cNvCxnSpPr/>
      </xdr:nvCxnSpPr>
      <xdr:spPr>
        <a:xfrm>
          <a:off x="18656300" y="10160870"/>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15291</xdr:rowOff>
    </xdr:from>
    <xdr:to>
      <xdr:col>116</xdr:col>
      <xdr:colOff>114300</xdr:colOff>
      <xdr:row>59</xdr:row>
      <xdr:rowOff>116891</xdr:rowOff>
    </xdr:to>
    <xdr:sp macro="" textlink="">
      <xdr:nvSpPr>
        <xdr:cNvPr id="822" name="楕円 821"/>
        <xdr:cNvSpPr/>
      </xdr:nvSpPr>
      <xdr:spPr>
        <a:xfrm>
          <a:off x="22110700" y="101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101668</xdr:rowOff>
    </xdr:from>
    <xdr:ext cx="469744" cy="259045"/>
    <xdr:sp macro="" textlink="">
      <xdr:nvSpPr>
        <xdr:cNvPr id="823" name="貸付金該当値テキスト"/>
        <xdr:cNvSpPr txBox="1"/>
      </xdr:nvSpPr>
      <xdr:spPr>
        <a:xfrm>
          <a:off x="22212300" y="1004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14964</xdr:rowOff>
    </xdr:from>
    <xdr:to>
      <xdr:col>112</xdr:col>
      <xdr:colOff>38100</xdr:colOff>
      <xdr:row>59</xdr:row>
      <xdr:rowOff>116564</xdr:rowOff>
    </xdr:to>
    <xdr:sp macro="" textlink="">
      <xdr:nvSpPr>
        <xdr:cNvPr id="824" name="楕円 823"/>
        <xdr:cNvSpPr/>
      </xdr:nvSpPr>
      <xdr:spPr>
        <a:xfrm>
          <a:off x="21272500" y="101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107691</xdr:rowOff>
    </xdr:from>
    <xdr:ext cx="469744" cy="259045"/>
    <xdr:sp macro="" textlink="">
      <xdr:nvSpPr>
        <xdr:cNvPr id="825" name="テキスト ボックス 824"/>
        <xdr:cNvSpPr txBox="1"/>
      </xdr:nvSpPr>
      <xdr:spPr>
        <a:xfrm>
          <a:off x="21088428" y="102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9674</xdr:rowOff>
    </xdr:from>
    <xdr:to>
      <xdr:col>107</xdr:col>
      <xdr:colOff>101600</xdr:colOff>
      <xdr:row>59</xdr:row>
      <xdr:rowOff>111274</xdr:rowOff>
    </xdr:to>
    <xdr:sp macro="" textlink="">
      <xdr:nvSpPr>
        <xdr:cNvPr id="826" name="楕円 825"/>
        <xdr:cNvSpPr/>
      </xdr:nvSpPr>
      <xdr:spPr>
        <a:xfrm>
          <a:off x="20383500" y="101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102401</xdr:rowOff>
    </xdr:from>
    <xdr:ext cx="469744" cy="259045"/>
    <xdr:sp macro="" textlink="">
      <xdr:nvSpPr>
        <xdr:cNvPr id="827" name="テキスト ボックス 826"/>
        <xdr:cNvSpPr txBox="1"/>
      </xdr:nvSpPr>
      <xdr:spPr>
        <a:xfrm>
          <a:off x="20199428" y="102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9445</xdr:rowOff>
    </xdr:from>
    <xdr:to>
      <xdr:col>102</xdr:col>
      <xdr:colOff>165100</xdr:colOff>
      <xdr:row>59</xdr:row>
      <xdr:rowOff>111045</xdr:rowOff>
    </xdr:to>
    <xdr:sp macro="" textlink="">
      <xdr:nvSpPr>
        <xdr:cNvPr id="828" name="楕円 827"/>
        <xdr:cNvSpPr/>
      </xdr:nvSpPr>
      <xdr:spPr>
        <a:xfrm>
          <a:off x="19494500" y="101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102172</xdr:rowOff>
    </xdr:from>
    <xdr:ext cx="469744" cy="259045"/>
    <xdr:sp macro="" textlink="">
      <xdr:nvSpPr>
        <xdr:cNvPr id="829" name="テキスト ボックス 828"/>
        <xdr:cNvSpPr txBox="1"/>
      </xdr:nvSpPr>
      <xdr:spPr>
        <a:xfrm>
          <a:off x="19310428" y="1021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165970</xdr:rowOff>
    </xdr:from>
    <xdr:to>
      <xdr:col>98</xdr:col>
      <xdr:colOff>38100</xdr:colOff>
      <xdr:row>59</xdr:row>
      <xdr:rowOff>96120</xdr:rowOff>
    </xdr:to>
    <xdr:sp macro="" textlink="">
      <xdr:nvSpPr>
        <xdr:cNvPr id="830" name="楕円 829"/>
        <xdr:cNvSpPr/>
      </xdr:nvSpPr>
      <xdr:spPr>
        <a:xfrm>
          <a:off x="18605500" y="101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87247</xdr:rowOff>
    </xdr:from>
    <xdr:ext cx="469744" cy="259045"/>
    <xdr:sp macro="" textlink="">
      <xdr:nvSpPr>
        <xdr:cNvPr id="831" name="テキスト ボックス 830"/>
        <xdr:cNvSpPr txBox="1"/>
      </xdr:nvSpPr>
      <xdr:spPr>
        <a:xfrm>
          <a:off x="18421428"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87313</xdr:rowOff>
    </xdr:from>
    <xdr:to>
      <xdr:col>116</xdr:col>
      <xdr:colOff>63500</xdr:colOff>
      <xdr:row>77</xdr:row>
      <xdr:rowOff>145186</xdr:rowOff>
    </xdr:to>
    <xdr:cxnSp macro="">
      <xdr:nvCxnSpPr>
        <xdr:cNvPr id="861" name="直線コネクタ 860"/>
        <xdr:cNvCxnSpPr/>
      </xdr:nvCxnSpPr>
      <xdr:spPr>
        <a:xfrm flipV="1">
          <a:off x="21323300" y="13288963"/>
          <a:ext cx="838200" cy="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145186</xdr:rowOff>
    </xdr:from>
    <xdr:to>
      <xdr:col>111</xdr:col>
      <xdr:colOff>177800</xdr:colOff>
      <xdr:row>77</xdr:row>
      <xdr:rowOff>152349</xdr:rowOff>
    </xdr:to>
    <xdr:cxnSp macro="">
      <xdr:nvCxnSpPr>
        <xdr:cNvPr id="864" name="直線コネクタ 863"/>
        <xdr:cNvCxnSpPr/>
      </xdr:nvCxnSpPr>
      <xdr:spPr>
        <a:xfrm flipV="1">
          <a:off x="20434300" y="13346836"/>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19762</xdr:rowOff>
    </xdr:from>
    <xdr:to>
      <xdr:col>107</xdr:col>
      <xdr:colOff>50800</xdr:colOff>
      <xdr:row>77</xdr:row>
      <xdr:rowOff>152349</xdr:rowOff>
    </xdr:to>
    <xdr:cxnSp macro="">
      <xdr:nvCxnSpPr>
        <xdr:cNvPr id="867" name="直線コネクタ 866"/>
        <xdr:cNvCxnSpPr/>
      </xdr:nvCxnSpPr>
      <xdr:spPr>
        <a:xfrm>
          <a:off x="19545300" y="13221412"/>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19762</xdr:rowOff>
    </xdr:from>
    <xdr:to>
      <xdr:col>102</xdr:col>
      <xdr:colOff>114300</xdr:colOff>
      <xdr:row>77</xdr:row>
      <xdr:rowOff>152082</xdr:rowOff>
    </xdr:to>
    <xdr:cxnSp macro="">
      <xdr:nvCxnSpPr>
        <xdr:cNvPr id="870" name="直線コネクタ 869"/>
        <xdr:cNvCxnSpPr/>
      </xdr:nvCxnSpPr>
      <xdr:spPr>
        <a:xfrm flipV="1">
          <a:off x="18656300" y="13221412"/>
          <a:ext cx="889000" cy="1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36513</xdr:rowOff>
    </xdr:from>
    <xdr:to>
      <xdr:col>116</xdr:col>
      <xdr:colOff>114300</xdr:colOff>
      <xdr:row>77</xdr:row>
      <xdr:rowOff>138113</xdr:rowOff>
    </xdr:to>
    <xdr:sp macro="" textlink="">
      <xdr:nvSpPr>
        <xdr:cNvPr id="880" name="楕円 879"/>
        <xdr:cNvSpPr/>
      </xdr:nvSpPr>
      <xdr:spPr>
        <a:xfrm>
          <a:off x="22110700" y="132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14940</xdr:rowOff>
    </xdr:from>
    <xdr:ext cx="534377" cy="259045"/>
    <xdr:sp macro="" textlink="">
      <xdr:nvSpPr>
        <xdr:cNvPr id="881" name="繰出金該当値テキスト"/>
        <xdr:cNvSpPr txBox="1"/>
      </xdr:nvSpPr>
      <xdr:spPr>
        <a:xfrm>
          <a:off x="22212300" y="1321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94386</xdr:rowOff>
    </xdr:from>
    <xdr:to>
      <xdr:col>112</xdr:col>
      <xdr:colOff>38100</xdr:colOff>
      <xdr:row>78</xdr:row>
      <xdr:rowOff>24536</xdr:rowOff>
    </xdr:to>
    <xdr:sp macro="" textlink="">
      <xdr:nvSpPr>
        <xdr:cNvPr id="882" name="楕円 881"/>
        <xdr:cNvSpPr/>
      </xdr:nvSpPr>
      <xdr:spPr>
        <a:xfrm>
          <a:off x="21272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15663</xdr:rowOff>
    </xdr:from>
    <xdr:ext cx="534377" cy="259045"/>
    <xdr:sp macro="" textlink="">
      <xdr:nvSpPr>
        <xdr:cNvPr id="883" name="テキスト ボックス 882"/>
        <xdr:cNvSpPr txBox="1"/>
      </xdr:nvSpPr>
      <xdr:spPr>
        <a:xfrm>
          <a:off x="21056111" y="133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101549</xdr:rowOff>
    </xdr:from>
    <xdr:to>
      <xdr:col>107</xdr:col>
      <xdr:colOff>101600</xdr:colOff>
      <xdr:row>78</xdr:row>
      <xdr:rowOff>31699</xdr:rowOff>
    </xdr:to>
    <xdr:sp macro="" textlink="">
      <xdr:nvSpPr>
        <xdr:cNvPr id="884" name="楕円 883"/>
        <xdr:cNvSpPr/>
      </xdr:nvSpPr>
      <xdr:spPr>
        <a:xfrm>
          <a:off x="20383500" y="1330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22826</xdr:rowOff>
    </xdr:from>
    <xdr:ext cx="534377" cy="259045"/>
    <xdr:sp macro="" textlink="">
      <xdr:nvSpPr>
        <xdr:cNvPr id="885" name="テキスト ボックス 884"/>
        <xdr:cNvSpPr txBox="1"/>
      </xdr:nvSpPr>
      <xdr:spPr>
        <a:xfrm>
          <a:off x="20167111" y="1339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140412</xdr:rowOff>
    </xdr:from>
    <xdr:to>
      <xdr:col>102</xdr:col>
      <xdr:colOff>165100</xdr:colOff>
      <xdr:row>77</xdr:row>
      <xdr:rowOff>70562</xdr:rowOff>
    </xdr:to>
    <xdr:sp macro="" textlink="">
      <xdr:nvSpPr>
        <xdr:cNvPr id="886" name="楕円 885"/>
        <xdr:cNvSpPr/>
      </xdr:nvSpPr>
      <xdr:spPr>
        <a:xfrm>
          <a:off x="19494500" y="131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61689</xdr:rowOff>
    </xdr:from>
    <xdr:ext cx="534377" cy="259045"/>
    <xdr:sp macro="" textlink="">
      <xdr:nvSpPr>
        <xdr:cNvPr id="887" name="テキスト ボックス 886"/>
        <xdr:cNvSpPr txBox="1"/>
      </xdr:nvSpPr>
      <xdr:spPr>
        <a:xfrm>
          <a:off x="19278111" y="132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101282</xdr:rowOff>
    </xdr:from>
    <xdr:to>
      <xdr:col>98</xdr:col>
      <xdr:colOff>38100</xdr:colOff>
      <xdr:row>78</xdr:row>
      <xdr:rowOff>31432</xdr:rowOff>
    </xdr:to>
    <xdr:sp macro="" textlink="">
      <xdr:nvSpPr>
        <xdr:cNvPr id="888" name="楕円 887"/>
        <xdr:cNvSpPr/>
      </xdr:nvSpPr>
      <xdr:spPr>
        <a:xfrm>
          <a:off x="18605500" y="1330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22559</xdr:rowOff>
    </xdr:from>
    <xdr:ext cx="534377" cy="259045"/>
    <xdr:sp macro="" textlink="">
      <xdr:nvSpPr>
        <xdr:cNvPr id="889" name="テキスト ボックス 888"/>
        <xdr:cNvSpPr txBox="1"/>
      </xdr:nvSpPr>
      <xdr:spPr>
        <a:xfrm>
          <a:off x="18389111" y="1339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・歳出決算総額は、住民一人当たり</a:t>
          </a:r>
          <a:r>
            <a:rPr kumimoji="1" lang="en-US" altLang="ja-JP" sz="1050">
              <a:latin typeface="ＭＳ Ｐゴシック" panose="020B0600070205080204" pitchFamily="50" charset="-128"/>
              <a:ea typeface="ＭＳ Ｐゴシック" panose="020B0600070205080204" pitchFamily="50" charset="-128"/>
            </a:rPr>
            <a:t>335,313</a:t>
          </a:r>
          <a:r>
            <a:rPr kumimoji="1" lang="ja-JP" altLang="en-US" sz="105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050">
              <a:latin typeface="ＭＳ Ｐゴシック" panose="020B0600070205080204" pitchFamily="50" charset="-128"/>
              <a:ea typeface="ＭＳ Ｐゴシック" panose="020B0600070205080204" pitchFamily="50" charset="-128"/>
            </a:rPr>
            <a:t>51,460</a:t>
          </a:r>
          <a:r>
            <a:rPr kumimoji="1" lang="ja-JP" altLang="en-US" sz="1050">
              <a:latin typeface="ＭＳ Ｐゴシック" panose="020B0600070205080204" pitchFamily="50" charset="-128"/>
              <a:ea typeface="ＭＳ Ｐゴシック" panose="020B0600070205080204" pitchFamily="50" charset="-128"/>
            </a:rPr>
            <a:t>円となっており、全国平均、県内平均、類団平均と比較して低い水準にある。人事院勧告に基づく給与構造改革や定員管理による職員数の適正化などに努めてきたことや、窓口業務の委託や指定管理者制度の積極的な活用などにより減少傾向にあるが、引き続き、行財政運営の効率化などにより、適正な水準を保つ必要がある。</a:t>
          </a:r>
        </a:p>
        <a:p>
          <a:r>
            <a:rPr kumimoji="1" lang="ja-JP" altLang="en-US" sz="1050">
              <a:latin typeface="ＭＳ Ｐゴシック" panose="020B0600070205080204" pitchFamily="50" charset="-128"/>
              <a:ea typeface="ＭＳ Ｐゴシック" panose="020B0600070205080204" pitchFamily="50" charset="-128"/>
            </a:rPr>
            <a:t>・物件費は、住民一人当たり</a:t>
          </a:r>
          <a:r>
            <a:rPr kumimoji="1" lang="en-US" altLang="ja-JP" sz="1050">
              <a:latin typeface="ＭＳ Ｐゴシック" panose="020B0600070205080204" pitchFamily="50" charset="-128"/>
              <a:ea typeface="ＭＳ Ｐゴシック" panose="020B0600070205080204" pitchFamily="50" charset="-128"/>
            </a:rPr>
            <a:t>67,293</a:t>
          </a:r>
          <a:r>
            <a:rPr kumimoji="1" lang="ja-JP" altLang="en-US" sz="1050">
              <a:latin typeface="ＭＳ Ｐゴシック" panose="020B0600070205080204" pitchFamily="50" charset="-128"/>
              <a:ea typeface="ＭＳ Ｐゴシック" panose="020B0600070205080204" pitchFamily="50" charset="-128"/>
            </a:rPr>
            <a:t>円となっており、全国平均、県内平均、類団平均を上回っている。窓口サービスの向上を図るための業務委託や、指定管理者制度の積極的な導入によるものであるため、経常経費化してしまわないよう、引き続き、行財政改革の推進などにより縮減に努めていく必要がある。</a:t>
          </a:r>
        </a:p>
        <a:p>
          <a:r>
            <a:rPr kumimoji="1" lang="ja-JP" altLang="en-US" sz="1050">
              <a:latin typeface="ＭＳ Ｐゴシック" panose="020B0600070205080204" pitchFamily="50" charset="-128"/>
              <a:ea typeface="ＭＳ Ｐゴシック" panose="020B0600070205080204" pitchFamily="50" charset="-128"/>
            </a:rPr>
            <a:t>・公債費は、住民一人当たり</a:t>
          </a:r>
          <a:r>
            <a:rPr kumimoji="1" lang="en-US" altLang="ja-JP" sz="1050">
              <a:latin typeface="ＭＳ Ｐゴシック" panose="020B0600070205080204" pitchFamily="50" charset="-128"/>
              <a:ea typeface="ＭＳ Ｐゴシック" panose="020B0600070205080204" pitchFamily="50" charset="-128"/>
            </a:rPr>
            <a:t>19,266</a:t>
          </a:r>
          <a:r>
            <a:rPr kumimoji="1" lang="ja-JP" altLang="en-US" sz="1050">
              <a:latin typeface="ＭＳ Ｐゴシック" panose="020B0600070205080204" pitchFamily="50" charset="-128"/>
              <a:ea typeface="ＭＳ Ｐゴシック" panose="020B0600070205080204" pitchFamily="50" charset="-128"/>
            </a:rPr>
            <a:t>円となっており、全国平均、県内平均、類団平均と比較しても低い水準にある。低い水準を維持している要因は、高金利で借り入れた政府系資金等が償還満期を迎えたことや借入抑制を行ってきたことなどによるものである。しかしながら、近年、市債を積極的に活用してまちづくりを進めていることから、今後は公債費の比率が増えていくことが見込まれる。市債を活用するにふさわしい事業を慎重に選択し、世代間負担の公平性に留意した市債活用を図っていく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神奈川県海老名市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134,442
131,796
26.59
46,418,105
45,080,180
877,481
25,100,875
27,308,518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33020</xdr:rowOff>
    </xdr:from>
    <xdr:to>
      <xdr:col>24</xdr:col>
      <xdr:colOff>63500</xdr:colOff>
      <xdr:row>38</xdr:row>
      <xdr:rowOff>68072</xdr:rowOff>
    </xdr:to>
    <xdr:cxnSp macro="">
      <xdr:nvCxnSpPr>
        <xdr:cNvPr id="61" name="直線コネクタ 60"/>
        <xdr:cNvCxnSpPr/>
      </xdr:nvCxnSpPr>
      <xdr:spPr>
        <a:xfrm>
          <a:off x="3797300" y="6548120"/>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5588</xdr:rowOff>
    </xdr:from>
    <xdr:to>
      <xdr:col>19</xdr:col>
      <xdr:colOff>177800</xdr:colOff>
      <xdr:row>38</xdr:row>
      <xdr:rowOff>33020</xdr:rowOff>
    </xdr:to>
    <xdr:cxnSp macro="">
      <xdr:nvCxnSpPr>
        <xdr:cNvPr id="64" name="直線コネクタ 63"/>
        <xdr:cNvCxnSpPr/>
      </xdr:nvCxnSpPr>
      <xdr:spPr>
        <a:xfrm>
          <a:off x="2908300" y="65206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5588</xdr:rowOff>
    </xdr:from>
    <xdr:to>
      <xdr:col>15</xdr:col>
      <xdr:colOff>50800</xdr:colOff>
      <xdr:row>38</xdr:row>
      <xdr:rowOff>20066</xdr:rowOff>
    </xdr:to>
    <xdr:cxnSp macro="">
      <xdr:nvCxnSpPr>
        <xdr:cNvPr id="67" name="直線コネクタ 66"/>
        <xdr:cNvCxnSpPr/>
      </xdr:nvCxnSpPr>
      <xdr:spPr>
        <a:xfrm flipV="1">
          <a:off x="2019300" y="6520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23114</xdr:rowOff>
    </xdr:from>
    <xdr:to>
      <xdr:col>10</xdr:col>
      <xdr:colOff>114300</xdr:colOff>
      <xdr:row>38</xdr:row>
      <xdr:rowOff>20066</xdr:rowOff>
    </xdr:to>
    <xdr:cxnSp macro="">
      <xdr:nvCxnSpPr>
        <xdr:cNvPr id="70" name="直線コネクタ 69"/>
        <xdr:cNvCxnSpPr/>
      </xdr:nvCxnSpPr>
      <xdr:spPr>
        <a:xfrm>
          <a:off x="1130300" y="6366764"/>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17272</xdr:rowOff>
    </xdr:from>
    <xdr:to>
      <xdr:col>24</xdr:col>
      <xdr:colOff>114300</xdr:colOff>
      <xdr:row>38</xdr:row>
      <xdr:rowOff>118872</xdr:rowOff>
    </xdr:to>
    <xdr:sp macro="" textlink="">
      <xdr:nvSpPr>
        <xdr:cNvPr id="80" name="楕円 79"/>
        <xdr:cNvSpPr/>
      </xdr:nvSpPr>
      <xdr:spPr>
        <a:xfrm>
          <a:off x="45847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167149</xdr:rowOff>
    </xdr:from>
    <xdr:ext cx="469744" cy="259045"/>
    <xdr:sp macro="" textlink="">
      <xdr:nvSpPr>
        <xdr:cNvPr id="81" name="議会費該当値テキスト"/>
        <xdr:cNvSpPr txBox="1"/>
      </xdr:nvSpPr>
      <xdr:spPr>
        <a:xfrm>
          <a:off x="4686300"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153670</xdr:rowOff>
    </xdr:from>
    <xdr:to>
      <xdr:col>20</xdr:col>
      <xdr:colOff>38100</xdr:colOff>
      <xdr:row>38</xdr:row>
      <xdr:rowOff>83820</xdr:rowOff>
    </xdr:to>
    <xdr:sp macro="" textlink="">
      <xdr:nvSpPr>
        <xdr:cNvPr id="82" name="楕円 81"/>
        <xdr:cNvSpPr/>
      </xdr:nvSpPr>
      <xdr:spPr>
        <a:xfrm>
          <a:off x="3746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74947</xdr:rowOff>
    </xdr:from>
    <xdr:ext cx="469744" cy="259045"/>
    <xdr:sp macro="" textlink="">
      <xdr:nvSpPr>
        <xdr:cNvPr id="83" name="テキスト ボックス 82"/>
        <xdr:cNvSpPr txBox="1"/>
      </xdr:nvSpPr>
      <xdr:spPr>
        <a:xfrm>
          <a:off x="3562428"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126238</xdr:rowOff>
    </xdr:from>
    <xdr:to>
      <xdr:col>15</xdr:col>
      <xdr:colOff>101600</xdr:colOff>
      <xdr:row>38</xdr:row>
      <xdr:rowOff>56388</xdr:rowOff>
    </xdr:to>
    <xdr:sp macro="" textlink="">
      <xdr:nvSpPr>
        <xdr:cNvPr id="84" name="楕円 83"/>
        <xdr:cNvSpPr/>
      </xdr:nvSpPr>
      <xdr:spPr>
        <a:xfrm>
          <a:off x="2857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47515</xdr:rowOff>
    </xdr:from>
    <xdr:ext cx="469744" cy="259045"/>
    <xdr:sp macro="" textlink="">
      <xdr:nvSpPr>
        <xdr:cNvPr id="85" name="テキスト ボックス 84"/>
        <xdr:cNvSpPr txBox="1"/>
      </xdr:nvSpPr>
      <xdr:spPr>
        <a:xfrm>
          <a:off x="2673428"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140716</xdr:rowOff>
    </xdr:from>
    <xdr:to>
      <xdr:col>10</xdr:col>
      <xdr:colOff>165100</xdr:colOff>
      <xdr:row>38</xdr:row>
      <xdr:rowOff>70865</xdr:rowOff>
    </xdr:to>
    <xdr:sp macro="" textlink="">
      <xdr:nvSpPr>
        <xdr:cNvPr id="86" name="楕円 85"/>
        <xdr:cNvSpPr/>
      </xdr:nvSpPr>
      <xdr:spPr>
        <a:xfrm>
          <a:off x="19685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61993</xdr:rowOff>
    </xdr:from>
    <xdr:ext cx="469744" cy="259045"/>
    <xdr:sp macro="" textlink="">
      <xdr:nvSpPr>
        <xdr:cNvPr id="87" name="テキスト ボックス 86"/>
        <xdr:cNvSpPr txBox="1"/>
      </xdr:nvSpPr>
      <xdr:spPr>
        <a:xfrm>
          <a:off x="1784428" y="65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143764</xdr:rowOff>
    </xdr:from>
    <xdr:to>
      <xdr:col>6</xdr:col>
      <xdr:colOff>38100</xdr:colOff>
      <xdr:row>37</xdr:row>
      <xdr:rowOff>73914</xdr:rowOff>
    </xdr:to>
    <xdr:sp macro="" textlink="">
      <xdr:nvSpPr>
        <xdr:cNvPr id="88" name="楕円 87"/>
        <xdr:cNvSpPr/>
      </xdr:nvSpPr>
      <xdr:spPr>
        <a:xfrm>
          <a:off x="1079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65041</xdr:rowOff>
    </xdr:from>
    <xdr:ext cx="469744" cy="259045"/>
    <xdr:sp macro="" textlink="">
      <xdr:nvSpPr>
        <xdr:cNvPr id="89" name="テキスト ボックス 88"/>
        <xdr:cNvSpPr txBox="1"/>
      </xdr:nvSpPr>
      <xdr:spPr>
        <a:xfrm>
          <a:off x="895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115700</xdr:rowOff>
    </xdr:from>
    <xdr:to>
      <xdr:col>24</xdr:col>
      <xdr:colOff>63500</xdr:colOff>
      <xdr:row>58</xdr:row>
      <xdr:rowOff>124570</xdr:rowOff>
    </xdr:to>
    <xdr:cxnSp macro="">
      <xdr:nvCxnSpPr>
        <xdr:cNvPr id="120" name="直線コネクタ 119"/>
        <xdr:cNvCxnSpPr/>
      </xdr:nvCxnSpPr>
      <xdr:spPr>
        <a:xfrm flipV="1">
          <a:off x="3797300" y="10059800"/>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124570</xdr:rowOff>
    </xdr:from>
    <xdr:to>
      <xdr:col>19</xdr:col>
      <xdr:colOff>177800</xdr:colOff>
      <xdr:row>58</xdr:row>
      <xdr:rowOff>127232</xdr:rowOff>
    </xdr:to>
    <xdr:cxnSp macro="">
      <xdr:nvCxnSpPr>
        <xdr:cNvPr id="123" name="直線コネクタ 122"/>
        <xdr:cNvCxnSpPr/>
      </xdr:nvCxnSpPr>
      <xdr:spPr>
        <a:xfrm flipV="1">
          <a:off x="2908300" y="10068670"/>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127232</xdr:rowOff>
    </xdr:from>
    <xdr:to>
      <xdr:col>15</xdr:col>
      <xdr:colOff>50800</xdr:colOff>
      <xdr:row>58</xdr:row>
      <xdr:rowOff>148952</xdr:rowOff>
    </xdr:to>
    <xdr:cxnSp macro="">
      <xdr:nvCxnSpPr>
        <xdr:cNvPr id="126" name="直線コネクタ 125"/>
        <xdr:cNvCxnSpPr/>
      </xdr:nvCxnSpPr>
      <xdr:spPr>
        <a:xfrm flipV="1">
          <a:off x="2019300" y="10071332"/>
          <a:ext cx="889000" cy="2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119845</xdr:rowOff>
    </xdr:from>
    <xdr:to>
      <xdr:col>10</xdr:col>
      <xdr:colOff>114300</xdr:colOff>
      <xdr:row>58</xdr:row>
      <xdr:rowOff>148952</xdr:rowOff>
    </xdr:to>
    <xdr:cxnSp macro="">
      <xdr:nvCxnSpPr>
        <xdr:cNvPr id="129" name="直線コネクタ 128"/>
        <xdr:cNvCxnSpPr/>
      </xdr:nvCxnSpPr>
      <xdr:spPr>
        <a:xfrm>
          <a:off x="1130300" y="10063945"/>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164214</xdr:rowOff>
    </xdr:from>
    <xdr:ext cx="534377" cy="259045"/>
    <xdr:sp macro="" textlink="">
      <xdr:nvSpPr>
        <xdr:cNvPr id="133" name="テキスト ボックス 132"/>
        <xdr:cNvSpPr txBox="1"/>
      </xdr:nvSpPr>
      <xdr:spPr>
        <a:xfrm>
          <a:off x="863111" y="10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64900</xdr:rowOff>
    </xdr:from>
    <xdr:to>
      <xdr:col>24</xdr:col>
      <xdr:colOff>114300</xdr:colOff>
      <xdr:row>58</xdr:row>
      <xdr:rowOff>166500</xdr:rowOff>
    </xdr:to>
    <xdr:sp macro="" textlink="">
      <xdr:nvSpPr>
        <xdr:cNvPr id="139" name="楕円 138"/>
        <xdr:cNvSpPr/>
      </xdr:nvSpPr>
      <xdr:spPr>
        <a:xfrm>
          <a:off x="4584700" y="1000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73770</xdr:rowOff>
    </xdr:from>
    <xdr:to>
      <xdr:col>20</xdr:col>
      <xdr:colOff>38100</xdr:colOff>
      <xdr:row>59</xdr:row>
      <xdr:rowOff>3920</xdr:rowOff>
    </xdr:to>
    <xdr:sp macro="" textlink="">
      <xdr:nvSpPr>
        <xdr:cNvPr id="141" name="楕円 140"/>
        <xdr:cNvSpPr/>
      </xdr:nvSpPr>
      <xdr:spPr>
        <a:xfrm>
          <a:off x="3746500" y="100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166497</xdr:rowOff>
    </xdr:from>
    <xdr:ext cx="534377" cy="259045"/>
    <xdr:sp macro="" textlink="">
      <xdr:nvSpPr>
        <xdr:cNvPr id="142" name="テキスト ボックス 141"/>
        <xdr:cNvSpPr txBox="1"/>
      </xdr:nvSpPr>
      <xdr:spPr>
        <a:xfrm>
          <a:off x="3530111" y="1011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76432</xdr:rowOff>
    </xdr:from>
    <xdr:to>
      <xdr:col>15</xdr:col>
      <xdr:colOff>101600</xdr:colOff>
      <xdr:row>59</xdr:row>
      <xdr:rowOff>6582</xdr:rowOff>
    </xdr:to>
    <xdr:sp macro="" textlink="">
      <xdr:nvSpPr>
        <xdr:cNvPr id="143" name="楕円 142"/>
        <xdr:cNvSpPr/>
      </xdr:nvSpPr>
      <xdr:spPr>
        <a:xfrm>
          <a:off x="2857500" y="1002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169159</xdr:rowOff>
    </xdr:from>
    <xdr:ext cx="534377" cy="259045"/>
    <xdr:sp macro="" textlink="">
      <xdr:nvSpPr>
        <xdr:cNvPr id="144" name="テキスト ボックス 143"/>
        <xdr:cNvSpPr txBox="1"/>
      </xdr:nvSpPr>
      <xdr:spPr>
        <a:xfrm>
          <a:off x="2641111" y="101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98152</xdr:rowOff>
    </xdr:from>
    <xdr:to>
      <xdr:col>10</xdr:col>
      <xdr:colOff>165100</xdr:colOff>
      <xdr:row>59</xdr:row>
      <xdr:rowOff>28302</xdr:rowOff>
    </xdr:to>
    <xdr:sp macro="" textlink="">
      <xdr:nvSpPr>
        <xdr:cNvPr id="145" name="楕円 144"/>
        <xdr:cNvSpPr/>
      </xdr:nvSpPr>
      <xdr:spPr>
        <a:xfrm>
          <a:off x="1968500" y="100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19429</xdr:rowOff>
    </xdr:from>
    <xdr:ext cx="534377" cy="259045"/>
    <xdr:sp macro="" textlink="">
      <xdr:nvSpPr>
        <xdr:cNvPr id="146" name="テキスト ボックス 145"/>
        <xdr:cNvSpPr txBox="1"/>
      </xdr:nvSpPr>
      <xdr:spPr>
        <a:xfrm>
          <a:off x="1752111" y="1013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69045</xdr:rowOff>
    </xdr:from>
    <xdr:to>
      <xdr:col>6</xdr:col>
      <xdr:colOff>38100</xdr:colOff>
      <xdr:row>58</xdr:row>
      <xdr:rowOff>170645</xdr:rowOff>
    </xdr:to>
    <xdr:sp macro="" textlink="">
      <xdr:nvSpPr>
        <xdr:cNvPr id="147" name="楕円 146"/>
        <xdr:cNvSpPr/>
      </xdr:nvSpPr>
      <xdr:spPr>
        <a:xfrm>
          <a:off x="1079500" y="100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15722</xdr:rowOff>
    </xdr:from>
    <xdr:ext cx="534377" cy="259045"/>
    <xdr:sp macro="" textlink="">
      <xdr:nvSpPr>
        <xdr:cNvPr id="148" name="テキスト ボックス 147"/>
        <xdr:cNvSpPr txBox="1"/>
      </xdr:nvSpPr>
      <xdr:spPr>
        <a:xfrm>
          <a:off x="863111" y="97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12421</xdr:rowOff>
    </xdr:from>
    <xdr:to>
      <xdr:col>24</xdr:col>
      <xdr:colOff>63500</xdr:colOff>
      <xdr:row>78</xdr:row>
      <xdr:rowOff>119965</xdr:rowOff>
    </xdr:to>
    <xdr:cxnSp macro="">
      <xdr:nvCxnSpPr>
        <xdr:cNvPr id="178" name="直線コネクタ 177"/>
        <xdr:cNvCxnSpPr/>
      </xdr:nvCxnSpPr>
      <xdr:spPr>
        <a:xfrm flipV="1">
          <a:off x="3797300" y="13385521"/>
          <a:ext cx="838200" cy="10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22682</xdr:rowOff>
    </xdr:from>
    <xdr:to>
      <xdr:col>19</xdr:col>
      <xdr:colOff>177800</xdr:colOff>
      <xdr:row>78</xdr:row>
      <xdr:rowOff>119965</xdr:rowOff>
    </xdr:to>
    <xdr:cxnSp macro="">
      <xdr:nvCxnSpPr>
        <xdr:cNvPr id="181" name="直線コネクタ 180"/>
        <xdr:cNvCxnSpPr/>
      </xdr:nvCxnSpPr>
      <xdr:spPr>
        <a:xfrm>
          <a:off x="2908300" y="13395782"/>
          <a:ext cx="889000" cy="9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22682</xdr:rowOff>
    </xdr:from>
    <xdr:to>
      <xdr:col>15</xdr:col>
      <xdr:colOff>50800</xdr:colOff>
      <xdr:row>79</xdr:row>
      <xdr:rowOff>609</xdr:rowOff>
    </xdr:to>
    <xdr:cxnSp macro="">
      <xdr:nvCxnSpPr>
        <xdr:cNvPr id="184" name="直線コネクタ 183"/>
        <xdr:cNvCxnSpPr/>
      </xdr:nvCxnSpPr>
      <xdr:spPr>
        <a:xfrm flipV="1">
          <a:off x="2019300" y="1339578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609</xdr:rowOff>
    </xdr:from>
    <xdr:to>
      <xdr:col>10</xdr:col>
      <xdr:colOff>114300</xdr:colOff>
      <xdr:row>79</xdr:row>
      <xdr:rowOff>88785</xdr:rowOff>
    </xdr:to>
    <xdr:cxnSp macro="">
      <xdr:nvCxnSpPr>
        <xdr:cNvPr id="187" name="直線コネクタ 186"/>
        <xdr:cNvCxnSpPr/>
      </xdr:nvCxnSpPr>
      <xdr:spPr>
        <a:xfrm flipV="1">
          <a:off x="1130300" y="13545159"/>
          <a:ext cx="889000" cy="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133071</xdr:rowOff>
    </xdr:from>
    <xdr:to>
      <xdr:col>24</xdr:col>
      <xdr:colOff>114300</xdr:colOff>
      <xdr:row>78</xdr:row>
      <xdr:rowOff>63221</xdr:rowOff>
    </xdr:to>
    <xdr:sp macro="" textlink="">
      <xdr:nvSpPr>
        <xdr:cNvPr id="197" name="楕円 196"/>
        <xdr:cNvSpPr/>
      </xdr:nvSpPr>
      <xdr:spPr>
        <a:xfrm>
          <a:off x="4584700" y="133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111498</xdr:rowOff>
    </xdr:from>
    <xdr:ext cx="599010" cy="259045"/>
    <xdr:sp macro="" textlink="">
      <xdr:nvSpPr>
        <xdr:cNvPr id="198" name="民生費該当値テキスト"/>
        <xdr:cNvSpPr txBox="1"/>
      </xdr:nvSpPr>
      <xdr:spPr>
        <a:xfrm>
          <a:off x="4686300" y="1331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69165</xdr:rowOff>
    </xdr:from>
    <xdr:to>
      <xdr:col>20</xdr:col>
      <xdr:colOff>38100</xdr:colOff>
      <xdr:row>78</xdr:row>
      <xdr:rowOff>170765</xdr:rowOff>
    </xdr:to>
    <xdr:sp macro="" textlink="">
      <xdr:nvSpPr>
        <xdr:cNvPr id="199" name="楕円 198"/>
        <xdr:cNvSpPr/>
      </xdr:nvSpPr>
      <xdr:spPr>
        <a:xfrm>
          <a:off x="37465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161892</xdr:rowOff>
    </xdr:from>
    <xdr:ext cx="599010" cy="259045"/>
    <xdr:sp macro="" textlink="">
      <xdr:nvSpPr>
        <xdr:cNvPr id="200" name="テキスト ボックス 199"/>
        <xdr:cNvSpPr txBox="1"/>
      </xdr:nvSpPr>
      <xdr:spPr>
        <a:xfrm>
          <a:off x="3497795" y="1353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143332</xdr:rowOff>
    </xdr:from>
    <xdr:to>
      <xdr:col>15</xdr:col>
      <xdr:colOff>101600</xdr:colOff>
      <xdr:row>78</xdr:row>
      <xdr:rowOff>73482</xdr:rowOff>
    </xdr:to>
    <xdr:sp macro="" textlink="">
      <xdr:nvSpPr>
        <xdr:cNvPr id="201" name="楕円 200"/>
        <xdr:cNvSpPr/>
      </xdr:nvSpPr>
      <xdr:spPr>
        <a:xfrm>
          <a:off x="2857500" y="133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64609</xdr:rowOff>
    </xdr:from>
    <xdr:ext cx="599010" cy="259045"/>
    <xdr:sp macro="" textlink="">
      <xdr:nvSpPr>
        <xdr:cNvPr id="202" name="テキスト ボックス 201"/>
        <xdr:cNvSpPr txBox="1"/>
      </xdr:nvSpPr>
      <xdr:spPr>
        <a:xfrm>
          <a:off x="2608795" y="134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121259</xdr:rowOff>
    </xdr:from>
    <xdr:to>
      <xdr:col>10</xdr:col>
      <xdr:colOff>165100</xdr:colOff>
      <xdr:row>79</xdr:row>
      <xdr:rowOff>51409</xdr:rowOff>
    </xdr:to>
    <xdr:sp macro="" textlink="">
      <xdr:nvSpPr>
        <xdr:cNvPr id="203" name="楕円 202"/>
        <xdr:cNvSpPr/>
      </xdr:nvSpPr>
      <xdr:spPr>
        <a:xfrm>
          <a:off x="1968500" y="1349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42536</xdr:rowOff>
    </xdr:from>
    <xdr:ext cx="599010" cy="259045"/>
    <xdr:sp macro="" textlink="">
      <xdr:nvSpPr>
        <xdr:cNvPr id="204" name="テキスト ボックス 203"/>
        <xdr:cNvSpPr txBox="1"/>
      </xdr:nvSpPr>
      <xdr:spPr>
        <a:xfrm>
          <a:off x="1719795" y="1358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37985</xdr:rowOff>
    </xdr:from>
    <xdr:to>
      <xdr:col>6</xdr:col>
      <xdr:colOff>38100</xdr:colOff>
      <xdr:row>79</xdr:row>
      <xdr:rowOff>139585</xdr:rowOff>
    </xdr:to>
    <xdr:sp macro="" textlink="">
      <xdr:nvSpPr>
        <xdr:cNvPr id="205" name="楕円 204"/>
        <xdr:cNvSpPr/>
      </xdr:nvSpPr>
      <xdr:spPr>
        <a:xfrm>
          <a:off x="1079500" y="135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130712</xdr:rowOff>
    </xdr:from>
    <xdr:ext cx="599010" cy="259045"/>
    <xdr:sp macro="" textlink="">
      <xdr:nvSpPr>
        <xdr:cNvPr id="206" name="テキスト ボックス 205"/>
        <xdr:cNvSpPr txBox="1"/>
      </xdr:nvSpPr>
      <xdr:spPr>
        <a:xfrm>
          <a:off x="830795" y="136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104724</xdr:rowOff>
    </xdr:from>
    <xdr:to>
      <xdr:col>24</xdr:col>
      <xdr:colOff>63500</xdr:colOff>
      <xdr:row>96</xdr:row>
      <xdr:rowOff>96788</xdr:rowOff>
    </xdr:to>
    <xdr:cxnSp macro="">
      <xdr:nvCxnSpPr>
        <xdr:cNvPr id="238" name="直線コネクタ 237"/>
        <xdr:cNvCxnSpPr/>
      </xdr:nvCxnSpPr>
      <xdr:spPr>
        <a:xfrm flipV="1">
          <a:off x="3797300" y="16392474"/>
          <a:ext cx="8382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96788</xdr:rowOff>
    </xdr:from>
    <xdr:to>
      <xdr:col>19</xdr:col>
      <xdr:colOff>177800</xdr:colOff>
      <xdr:row>97</xdr:row>
      <xdr:rowOff>102014</xdr:rowOff>
    </xdr:to>
    <xdr:cxnSp macro="">
      <xdr:nvCxnSpPr>
        <xdr:cNvPr id="241" name="直線コネクタ 240"/>
        <xdr:cNvCxnSpPr/>
      </xdr:nvCxnSpPr>
      <xdr:spPr>
        <a:xfrm flipV="1">
          <a:off x="2908300" y="16555988"/>
          <a:ext cx="889000" cy="1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79905</xdr:rowOff>
    </xdr:from>
    <xdr:to>
      <xdr:col>15</xdr:col>
      <xdr:colOff>50800</xdr:colOff>
      <xdr:row>97</xdr:row>
      <xdr:rowOff>102014</xdr:rowOff>
    </xdr:to>
    <xdr:cxnSp macro="">
      <xdr:nvCxnSpPr>
        <xdr:cNvPr id="244" name="直線コネクタ 243"/>
        <xdr:cNvCxnSpPr/>
      </xdr:nvCxnSpPr>
      <xdr:spPr>
        <a:xfrm>
          <a:off x="2019300" y="16710555"/>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79905</xdr:rowOff>
    </xdr:from>
    <xdr:to>
      <xdr:col>10</xdr:col>
      <xdr:colOff>114300</xdr:colOff>
      <xdr:row>97</xdr:row>
      <xdr:rowOff>125495</xdr:rowOff>
    </xdr:to>
    <xdr:cxnSp macro="">
      <xdr:nvCxnSpPr>
        <xdr:cNvPr id="247" name="直線コネクタ 246"/>
        <xdr:cNvCxnSpPr/>
      </xdr:nvCxnSpPr>
      <xdr:spPr>
        <a:xfrm flipV="1">
          <a:off x="1130300" y="16710555"/>
          <a:ext cx="8890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53924</xdr:rowOff>
    </xdr:from>
    <xdr:to>
      <xdr:col>24</xdr:col>
      <xdr:colOff>114300</xdr:colOff>
      <xdr:row>95</xdr:row>
      <xdr:rowOff>155524</xdr:rowOff>
    </xdr:to>
    <xdr:sp macro="" textlink="">
      <xdr:nvSpPr>
        <xdr:cNvPr id="257" name="楕円 256"/>
        <xdr:cNvSpPr/>
      </xdr:nvSpPr>
      <xdr:spPr>
        <a:xfrm>
          <a:off x="4584700" y="163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32351</xdr:rowOff>
    </xdr:from>
    <xdr:ext cx="534377" cy="259045"/>
    <xdr:sp macro="" textlink="">
      <xdr:nvSpPr>
        <xdr:cNvPr id="258" name="衛生費該当値テキスト"/>
        <xdr:cNvSpPr txBox="1"/>
      </xdr:nvSpPr>
      <xdr:spPr>
        <a:xfrm>
          <a:off x="4686300" y="163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45988</xdr:rowOff>
    </xdr:from>
    <xdr:to>
      <xdr:col>20</xdr:col>
      <xdr:colOff>38100</xdr:colOff>
      <xdr:row>96</xdr:row>
      <xdr:rowOff>147588</xdr:rowOff>
    </xdr:to>
    <xdr:sp macro="" textlink="">
      <xdr:nvSpPr>
        <xdr:cNvPr id="259" name="楕円 258"/>
        <xdr:cNvSpPr/>
      </xdr:nvSpPr>
      <xdr:spPr>
        <a:xfrm>
          <a:off x="3746500" y="165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138715</xdr:rowOff>
    </xdr:from>
    <xdr:ext cx="534377" cy="259045"/>
    <xdr:sp macro="" textlink="">
      <xdr:nvSpPr>
        <xdr:cNvPr id="260" name="テキスト ボックス 259"/>
        <xdr:cNvSpPr txBox="1"/>
      </xdr:nvSpPr>
      <xdr:spPr>
        <a:xfrm>
          <a:off x="3530111" y="165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51214</xdr:rowOff>
    </xdr:from>
    <xdr:to>
      <xdr:col>15</xdr:col>
      <xdr:colOff>101600</xdr:colOff>
      <xdr:row>97</xdr:row>
      <xdr:rowOff>152814</xdr:rowOff>
    </xdr:to>
    <xdr:sp macro="" textlink="">
      <xdr:nvSpPr>
        <xdr:cNvPr id="261" name="楕円 260"/>
        <xdr:cNvSpPr/>
      </xdr:nvSpPr>
      <xdr:spPr>
        <a:xfrm>
          <a:off x="2857500" y="166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143941</xdr:rowOff>
    </xdr:from>
    <xdr:ext cx="534377" cy="259045"/>
    <xdr:sp macro="" textlink="">
      <xdr:nvSpPr>
        <xdr:cNvPr id="262" name="テキスト ボックス 261"/>
        <xdr:cNvSpPr txBox="1"/>
      </xdr:nvSpPr>
      <xdr:spPr>
        <a:xfrm>
          <a:off x="2641111" y="167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29105</xdr:rowOff>
    </xdr:from>
    <xdr:to>
      <xdr:col>10</xdr:col>
      <xdr:colOff>165100</xdr:colOff>
      <xdr:row>97</xdr:row>
      <xdr:rowOff>130705</xdr:rowOff>
    </xdr:to>
    <xdr:sp macro="" textlink="">
      <xdr:nvSpPr>
        <xdr:cNvPr id="263" name="楕円 262"/>
        <xdr:cNvSpPr/>
      </xdr:nvSpPr>
      <xdr:spPr>
        <a:xfrm>
          <a:off x="1968500" y="166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121832</xdr:rowOff>
    </xdr:from>
    <xdr:ext cx="534377" cy="259045"/>
    <xdr:sp macro="" textlink="">
      <xdr:nvSpPr>
        <xdr:cNvPr id="264" name="テキスト ボックス 263"/>
        <xdr:cNvSpPr txBox="1"/>
      </xdr:nvSpPr>
      <xdr:spPr>
        <a:xfrm>
          <a:off x="1752111" y="167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74695</xdr:rowOff>
    </xdr:from>
    <xdr:to>
      <xdr:col>6</xdr:col>
      <xdr:colOff>38100</xdr:colOff>
      <xdr:row>98</xdr:row>
      <xdr:rowOff>4845</xdr:rowOff>
    </xdr:to>
    <xdr:sp macro="" textlink="">
      <xdr:nvSpPr>
        <xdr:cNvPr id="265" name="楕円 264"/>
        <xdr:cNvSpPr/>
      </xdr:nvSpPr>
      <xdr:spPr>
        <a:xfrm>
          <a:off x="1079500" y="167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167422</xdr:rowOff>
    </xdr:from>
    <xdr:ext cx="534377" cy="259045"/>
    <xdr:sp macro="" textlink="">
      <xdr:nvSpPr>
        <xdr:cNvPr id="266" name="テキスト ボックス 265"/>
        <xdr:cNvSpPr txBox="1"/>
      </xdr:nvSpPr>
      <xdr:spPr>
        <a:xfrm>
          <a:off x="863111" y="1679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160274</xdr:rowOff>
    </xdr:from>
    <xdr:to>
      <xdr:col>55</xdr:col>
      <xdr:colOff>0</xdr:colOff>
      <xdr:row>35</xdr:row>
      <xdr:rowOff>164389</xdr:rowOff>
    </xdr:to>
    <xdr:cxnSp macro="">
      <xdr:nvCxnSpPr>
        <xdr:cNvPr id="293" name="直線コネクタ 292"/>
        <xdr:cNvCxnSpPr/>
      </xdr:nvCxnSpPr>
      <xdr:spPr>
        <a:xfrm>
          <a:off x="9639300" y="616102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41267</xdr:rowOff>
    </xdr:from>
    <xdr:ext cx="378565" cy="259045"/>
    <xdr:sp macro="" textlink="">
      <xdr:nvSpPr>
        <xdr:cNvPr id="294" name="労働費平均値テキスト"/>
        <xdr:cNvSpPr txBox="1"/>
      </xdr:nvSpPr>
      <xdr:spPr>
        <a:xfrm>
          <a:off x="10528300" y="6213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152044</xdr:rowOff>
    </xdr:from>
    <xdr:to>
      <xdr:col>50</xdr:col>
      <xdr:colOff>114300</xdr:colOff>
      <xdr:row>35</xdr:row>
      <xdr:rowOff>160274</xdr:rowOff>
    </xdr:to>
    <xdr:cxnSp macro="">
      <xdr:nvCxnSpPr>
        <xdr:cNvPr id="296" name="直線コネクタ 295"/>
        <xdr:cNvCxnSpPr/>
      </xdr:nvCxnSpPr>
      <xdr:spPr>
        <a:xfrm>
          <a:off x="8750300" y="615279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144594</xdr:rowOff>
    </xdr:from>
    <xdr:ext cx="378565" cy="259045"/>
    <xdr:sp macro="" textlink="">
      <xdr:nvSpPr>
        <xdr:cNvPr id="298" name="テキスト ボックス 297"/>
        <xdr:cNvSpPr txBox="1"/>
      </xdr:nvSpPr>
      <xdr:spPr>
        <a:xfrm>
          <a:off x="9450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152044</xdr:rowOff>
    </xdr:from>
    <xdr:to>
      <xdr:col>45</xdr:col>
      <xdr:colOff>177800</xdr:colOff>
      <xdr:row>35</xdr:row>
      <xdr:rowOff>152502</xdr:rowOff>
    </xdr:to>
    <xdr:cxnSp macro="">
      <xdr:nvCxnSpPr>
        <xdr:cNvPr id="299" name="直線コネクタ 298"/>
        <xdr:cNvCxnSpPr/>
      </xdr:nvCxnSpPr>
      <xdr:spPr>
        <a:xfrm flipV="1">
          <a:off x="7861300" y="615279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89273</xdr:rowOff>
    </xdr:from>
    <xdr:ext cx="378565" cy="259045"/>
    <xdr:sp macro="" textlink="">
      <xdr:nvSpPr>
        <xdr:cNvPr id="301" name="テキスト ボックス 300"/>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161188</xdr:rowOff>
    </xdr:from>
    <xdr:to>
      <xdr:col>41</xdr:col>
      <xdr:colOff>50800</xdr:colOff>
      <xdr:row>35</xdr:row>
      <xdr:rowOff>152502</xdr:rowOff>
    </xdr:to>
    <xdr:cxnSp macro="">
      <xdr:nvCxnSpPr>
        <xdr:cNvPr id="302" name="直線コネクタ 301"/>
        <xdr:cNvCxnSpPr/>
      </xdr:nvCxnSpPr>
      <xdr:spPr>
        <a:xfrm>
          <a:off x="6972300" y="5990488"/>
          <a:ext cx="889000" cy="1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111675</xdr:rowOff>
    </xdr:from>
    <xdr:ext cx="378565" cy="259045"/>
    <xdr:sp macro="" textlink="">
      <xdr:nvSpPr>
        <xdr:cNvPr id="304" name="テキスト ボックス 303"/>
        <xdr:cNvSpPr txBox="1"/>
      </xdr:nvSpPr>
      <xdr:spPr>
        <a:xfrm>
          <a:off x="7672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80129</xdr:rowOff>
    </xdr:from>
    <xdr:ext cx="378565" cy="259045"/>
    <xdr:sp macro="" textlink="">
      <xdr:nvSpPr>
        <xdr:cNvPr id="306" name="テキスト ボックス 305"/>
        <xdr:cNvSpPr txBox="1"/>
      </xdr:nvSpPr>
      <xdr:spPr>
        <a:xfrm>
          <a:off x="6783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113589</xdr:rowOff>
    </xdr:from>
    <xdr:to>
      <xdr:col>55</xdr:col>
      <xdr:colOff>50800</xdr:colOff>
      <xdr:row>36</xdr:row>
      <xdr:rowOff>43739</xdr:rowOff>
    </xdr:to>
    <xdr:sp macro="" textlink="">
      <xdr:nvSpPr>
        <xdr:cNvPr id="312" name="楕円 311"/>
        <xdr:cNvSpPr/>
      </xdr:nvSpPr>
      <xdr:spPr>
        <a:xfrm>
          <a:off x="10426700" y="61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136466</xdr:rowOff>
    </xdr:from>
    <xdr:ext cx="469744" cy="259045"/>
    <xdr:sp macro="" textlink="">
      <xdr:nvSpPr>
        <xdr:cNvPr id="313" name="労働費該当値テキスト"/>
        <xdr:cNvSpPr txBox="1"/>
      </xdr:nvSpPr>
      <xdr:spPr>
        <a:xfrm>
          <a:off x="10528300" y="59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109474</xdr:rowOff>
    </xdr:from>
    <xdr:to>
      <xdr:col>50</xdr:col>
      <xdr:colOff>165100</xdr:colOff>
      <xdr:row>36</xdr:row>
      <xdr:rowOff>39624</xdr:rowOff>
    </xdr:to>
    <xdr:sp macro="" textlink="">
      <xdr:nvSpPr>
        <xdr:cNvPr id="314" name="楕円 313"/>
        <xdr:cNvSpPr/>
      </xdr:nvSpPr>
      <xdr:spPr>
        <a:xfrm>
          <a:off x="9588500" y="611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56151</xdr:rowOff>
    </xdr:from>
    <xdr:ext cx="469744" cy="259045"/>
    <xdr:sp macro="" textlink="">
      <xdr:nvSpPr>
        <xdr:cNvPr id="315" name="テキスト ボックス 314"/>
        <xdr:cNvSpPr txBox="1"/>
      </xdr:nvSpPr>
      <xdr:spPr>
        <a:xfrm>
          <a:off x="9404428" y="58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101244</xdr:rowOff>
    </xdr:from>
    <xdr:to>
      <xdr:col>46</xdr:col>
      <xdr:colOff>38100</xdr:colOff>
      <xdr:row>36</xdr:row>
      <xdr:rowOff>31394</xdr:rowOff>
    </xdr:to>
    <xdr:sp macro="" textlink="">
      <xdr:nvSpPr>
        <xdr:cNvPr id="316" name="楕円 315"/>
        <xdr:cNvSpPr/>
      </xdr:nvSpPr>
      <xdr:spPr>
        <a:xfrm>
          <a:off x="8699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47921</xdr:rowOff>
    </xdr:from>
    <xdr:ext cx="469744" cy="259045"/>
    <xdr:sp macro="" textlink="">
      <xdr:nvSpPr>
        <xdr:cNvPr id="317" name="テキスト ボックス 316"/>
        <xdr:cNvSpPr txBox="1"/>
      </xdr:nvSpPr>
      <xdr:spPr>
        <a:xfrm>
          <a:off x="8515428" y="58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101702</xdr:rowOff>
    </xdr:from>
    <xdr:to>
      <xdr:col>41</xdr:col>
      <xdr:colOff>101600</xdr:colOff>
      <xdr:row>36</xdr:row>
      <xdr:rowOff>31852</xdr:rowOff>
    </xdr:to>
    <xdr:sp macro="" textlink="">
      <xdr:nvSpPr>
        <xdr:cNvPr id="318" name="楕円 317"/>
        <xdr:cNvSpPr/>
      </xdr:nvSpPr>
      <xdr:spPr>
        <a:xfrm>
          <a:off x="7810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48379</xdr:rowOff>
    </xdr:from>
    <xdr:ext cx="469744" cy="259045"/>
    <xdr:sp macro="" textlink="">
      <xdr:nvSpPr>
        <xdr:cNvPr id="319" name="テキスト ボックス 318"/>
        <xdr:cNvSpPr txBox="1"/>
      </xdr:nvSpPr>
      <xdr:spPr>
        <a:xfrm>
          <a:off x="7626428" y="587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110388</xdr:rowOff>
    </xdr:from>
    <xdr:to>
      <xdr:col>36</xdr:col>
      <xdr:colOff>165100</xdr:colOff>
      <xdr:row>35</xdr:row>
      <xdr:rowOff>40538</xdr:rowOff>
    </xdr:to>
    <xdr:sp macro="" textlink="">
      <xdr:nvSpPr>
        <xdr:cNvPr id="320" name="楕円 319"/>
        <xdr:cNvSpPr/>
      </xdr:nvSpPr>
      <xdr:spPr>
        <a:xfrm>
          <a:off x="6921500" y="593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57065</xdr:rowOff>
    </xdr:from>
    <xdr:ext cx="469744" cy="259045"/>
    <xdr:sp macro="" textlink="">
      <xdr:nvSpPr>
        <xdr:cNvPr id="321" name="テキスト ボックス 320"/>
        <xdr:cNvSpPr txBox="1"/>
      </xdr:nvSpPr>
      <xdr:spPr>
        <a:xfrm>
          <a:off x="6737428" y="57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27823</xdr:rowOff>
    </xdr:from>
    <xdr:to>
      <xdr:col>55</xdr:col>
      <xdr:colOff>0</xdr:colOff>
      <xdr:row>58</xdr:row>
      <xdr:rowOff>39665</xdr:rowOff>
    </xdr:to>
    <xdr:cxnSp macro="">
      <xdr:nvCxnSpPr>
        <xdr:cNvPr id="348" name="直線コネクタ 347"/>
        <xdr:cNvCxnSpPr/>
      </xdr:nvCxnSpPr>
      <xdr:spPr>
        <a:xfrm flipV="1">
          <a:off x="9639300" y="9971923"/>
          <a:ext cx="838200" cy="1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39665</xdr:rowOff>
    </xdr:from>
    <xdr:to>
      <xdr:col>50</xdr:col>
      <xdr:colOff>114300</xdr:colOff>
      <xdr:row>58</xdr:row>
      <xdr:rowOff>39710</xdr:rowOff>
    </xdr:to>
    <xdr:cxnSp macro="">
      <xdr:nvCxnSpPr>
        <xdr:cNvPr id="351" name="直線コネクタ 350"/>
        <xdr:cNvCxnSpPr/>
      </xdr:nvCxnSpPr>
      <xdr:spPr>
        <a:xfrm flipV="1">
          <a:off x="8750300" y="998376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16347</xdr:rowOff>
    </xdr:from>
    <xdr:to>
      <xdr:col>45</xdr:col>
      <xdr:colOff>177800</xdr:colOff>
      <xdr:row>58</xdr:row>
      <xdr:rowOff>39710</xdr:rowOff>
    </xdr:to>
    <xdr:cxnSp macro="">
      <xdr:nvCxnSpPr>
        <xdr:cNvPr id="354" name="直線コネクタ 353"/>
        <xdr:cNvCxnSpPr/>
      </xdr:nvCxnSpPr>
      <xdr:spPr>
        <a:xfrm>
          <a:off x="7861300" y="996044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16347</xdr:rowOff>
    </xdr:from>
    <xdr:to>
      <xdr:col>41</xdr:col>
      <xdr:colOff>50800</xdr:colOff>
      <xdr:row>58</xdr:row>
      <xdr:rowOff>21240</xdr:rowOff>
    </xdr:to>
    <xdr:cxnSp macro="">
      <xdr:nvCxnSpPr>
        <xdr:cNvPr id="357" name="直線コネクタ 356"/>
        <xdr:cNvCxnSpPr/>
      </xdr:nvCxnSpPr>
      <xdr:spPr>
        <a:xfrm flipV="1">
          <a:off x="6972300" y="9960447"/>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148473</xdr:rowOff>
    </xdr:from>
    <xdr:to>
      <xdr:col>55</xdr:col>
      <xdr:colOff>50800</xdr:colOff>
      <xdr:row>58</xdr:row>
      <xdr:rowOff>78623</xdr:rowOff>
    </xdr:to>
    <xdr:sp macro="" textlink="">
      <xdr:nvSpPr>
        <xdr:cNvPr id="367" name="楕円 366"/>
        <xdr:cNvSpPr/>
      </xdr:nvSpPr>
      <xdr:spPr>
        <a:xfrm>
          <a:off x="10426700" y="992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63400</xdr:rowOff>
    </xdr:from>
    <xdr:ext cx="469744" cy="259045"/>
    <xdr:sp macro="" textlink="">
      <xdr:nvSpPr>
        <xdr:cNvPr id="368" name="農林水産業費該当値テキスト"/>
        <xdr:cNvSpPr txBox="1"/>
      </xdr:nvSpPr>
      <xdr:spPr>
        <a:xfrm>
          <a:off x="10528300" y="983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160315</xdr:rowOff>
    </xdr:from>
    <xdr:to>
      <xdr:col>50</xdr:col>
      <xdr:colOff>165100</xdr:colOff>
      <xdr:row>58</xdr:row>
      <xdr:rowOff>90465</xdr:rowOff>
    </xdr:to>
    <xdr:sp macro="" textlink="">
      <xdr:nvSpPr>
        <xdr:cNvPr id="369" name="楕円 368"/>
        <xdr:cNvSpPr/>
      </xdr:nvSpPr>
      <xdr:spPr>
        <a:xfrm>
          <a:off x="9588500" y="99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81592</xdr:rowOff>
    </xdr:from>
    <xdr:ext cx="469744" cy="259045"/>
    <xdr:sp macro="" textlink="">
      <xdr:nvSpPr>
        <xdr:cNvPr id="370" name="テキスト ボックス 369"/>
        <xdr:cNvSpPr txBox="1"/>
      </xdr:nvSpPr>
      <xdr:spPr>
        <a:xfrm>
          <a:off x="9404428" y="1002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160360</xdr:rowOff>
    </xdr:from>
    <xdr:to>
      <xdr:col>46</xdr:col>
      <xdr:colOff>38100</xdr:colOff>
      <xdr:row>58</xdr:row>
      <xdr:rowOff>90510</xdr:rowOff>
    </xdr:to>
    <xdr:sp macro="" textlink="">
      <xdr:nvSpPr>
        <xdr:cNvPr id="371" name="楕円 370"/>
        <xdr:cNvSpPr/>
      </xdr:nvSpPr>
      <xdr:spPr>
        <a:xfrm>
          <a:off x="8699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81637</xdr:rowOff>
    </xdr:from>
    <xdr:ext cx="469744" cy="259045"/>
    <xdr:sp macro="" textlink="">
      <xdr:nvSpPr>
        <xdr:cNvPr id="372" name="テキスト ボックス 371"/>
        <xdr:cNvSpPr txBox="1"/>
      </xdr:nvSpPr>
      <xdr:spPr>
        <a:xfrm>
          <a:off x="8515428" y="1002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136997</xdr:rowOff>
    </xdr:from>
    <xdr:to>
      <xdr:col>41</xdr:col>
      <xdr:colOff>101600</xdr:colOff>
      <xdr:row>58</xdr:row>
      <xdr:rowOff>67147</xdr:rowOff>
    </xdr:to>
    <xdr:sp macro="" textlink="">
      <xdr:nvSpPr>
        <xdr:cNvPr id="373" name="楕円 372"/>
        <xdr:cNvSpPr/>
      </xdr:nvSpPr>
      <xdr:spPr>
        <a:xfrm>
          <a:off x="78105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58274</xdr:rowOff>
    </xdr:from>
    <xdr:ext cx="469744" cy="259045"/>
    <xdr:sp macro="" textlink="">
      <xdr:nvSpPr>
        <xdr:cNvPr id="374" name="テキスト ボックス 373"/>
        <xdr:cNvSpPr txBox="1"/>
      </xdr:nvSpPr>
      <xdr:spPr>
        <a:xfrm>
          <a:off x="7626428" y="100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141890</xdr:rowOff>
    </xdr:from>
    <xdr:to>
      <xdr:col>36</xdr:col>
      <xdr:colOff>165100</xdr:colOff>
      <xdr:row>58</xdr:row>
      <xdr:rowOff>72040</xdr:rowOff>
    </xdr:to>
    <xdr:sp macro="" textlink="">
      <xdr:nvSpPr>
        <xdr:cNvPr id="375" name="楕円 374"/>
        <xdr:cNvSpPr/>
      </xdr:nvSpPr>
      <xdr:spPr>
        <a:xfrm>
          <a:off x="6921500" y="9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63167</xdr:rowOff>
    </xdr:from>
    <xdr:ext cx="469744" cy="259045"/>
    <xdr:sp macro="" textlink="">
      <xdr:nvSpPr>
        <xdr:cNvPr id="376" name="テキスト ボックス 375"/>
        <xdr:cNvSpPr txBox="1"/>
      </xdr:nvSpPr>
      <xdr:spPr>
        <a:xfrm>
          <a:off x="6737428" y="1000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77978</xdr:rowOff>
    </xdr:from>
    <xdr:to>
      <xdr:col>55</xdr:col>
      <xdr:colOff>0</xdr:colOff>
      <xdr:row>79</xdr:row>
      <xdr:rowOff>44864</xdr:rowOff>
    </xdr:to>
    <xdr:cxnSp macro="">
      <xdr:nvCxnSpPr>
        <xdr:cNvPr id="407" name="直線コネクタ 406"/>
        <xdr:cNvCxnSpPr/>
      </xdr:nvCxnSpPr>
      <xdr:spPr>
        <a:xfrm flipV="1">
          <a:off x="9639300" y="13451078"/>
          <a:ext cx="838200" cy="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31344</xdr:rowOff>
    </xdr:from>
    <xdr:to>
      <xdr:col>50</xdr:col>
      <xdr:colOff>114300</xdr:colOff>
      <xdr:row>79</xdr:row>
      <xdr:rowOff>44864</xdr:rowOff>
    </xdr:to>
    <xdr:cxnSp macro="">
      <xdr:nvCxnSpPr>
        <xdr:cNvPr id="410" name="直線コネクタ 409"/>
        <xdr:cNvCxnSpPr/>
      </xdr:nvCxnSpPr>
      <xdr:spPr>
        <a:xfrm>
          <a:off x="8750300" y="13575894"/>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31344</xdr:rowOff>
    </xdr:from>
    <xdr:to>
      <xdr:col>45</xdr:col>
      <xdr:colOff>177800</xdr:colOff>
      <xdr:row>79</xdr:row>
      <xdr:rowOff>34576</xdr:rowOff>
    </xdr:to>
    <xdr:cxnSp macro="">
      <xdr:nvCxnSpPr>
        <xdr:cNvPr id="413" name="直線コネクタ 412"/>
        <xdr:cNvCxnSpPr/>
      </xdr:nvCxnSpPr>
      <xdr:spPr>
        <a:xfrm flipV="1">
          <a:off x="7861300" y="13575894"/>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23113</xdr:rowOff>
    </xdr:from>
    <xdr:to>
      <xdr:col>41</xdr:col>
      <xdr:colOff>50800</xdr:colOff>
      <xdr:row>79</xdr:row>
      <xdr:rowOff>34576</xdr:rowOff>
    </xdr:to>
    <xdr:cxnSp macro="">
      <xdr:nvCxnSpPr>
        <xdr:cNvPr id="416" name="直線コネクタ 415"/>
        <xdr:cNvCxnSpPr/>
      </xdr:nvCxnSpPr>
      <xdr:spPr>
        <a:xfrm>
          <a:off x="6972300" y="13567663"/>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27178</xdr:rowOff>
    </xdr:from>
    <xdr:to>
      <xdr:col>55</xdr:col>
      <xdr:colOff>50800</xdr:colOff>
      <xdr:row>78</xdr:row>
      <xdr:rowOff>128778</xdr:rowOff>
    </xdr:to>
    <xdr:sp macro="" textlink="">
      <xdr:nvSpPr>
        <xdr:cNvPr id="426" name="楕円 425"/>
        <xdr:cNvSpPr/>
      </xdr:nvSpPr>
      <xdr:spPr>
        <a:xfrm>
          <a:off x="10426700" y="134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5605</xdr:rowOff>
    </xdr:from>
    <xdr:ext cx="469744" cy="259045"/>
    <xdr:sp macro="" textlink="">
      <xdr:nvSpPr>
        <xdr:cNvPr id="427" name="商工費該当値テキスト"/>
        <xdr:cNvSpPr txBox="1"/>
      </xdr:nvSpPr>
      <xdr:spPr>
        <a:xfrm>
          <a:off x="10528300" y="1337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165514</xdr:rowOff>
    </xdr:from>
    <xdr:to>
      <xdr:col>50</xdr:col>
      <xdr:colOff>165100</xdr:colOff>
      <xdr:row>79</xdr:row>
      <xdr:rowOff>95664</xdr:rowOff>
    </xdr:to>
    <xdr:sp macro="" textlink="">
      <xdr:nvSpPr>
        <xdr:cNvPr id="428" name="楕円 427"/>
        <xdr:cNvSpPr/>
      </xdr:nvSpPr>
      <xdr:spPr>
        <a:xfrm>
          <a:off x="9588500" y="13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86791</xdr:rowOff>
    </xdr:from>
    <xdr:ext cx="469744" cy="259045"/>
    <xdr:sp macro="" textlink="">
      <xdr:nvSpPr>
        <xdr:cNvPr id="429" name="テキスト ボックス 428"/>
        <xdr:cNvSpPr txBox="1"/>
      </xdr:nvSpPr>
      <xdr:spPr>
        <a:xfrm>
          <a:off x="9404428" y="136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151994</xdr:rowOff>
    </xdr:from>
    <xdr:to>
      <xdr:col>46</xdr:col>
      <xdr:colOff>38100</xdr:colOff>
      <xdr:row>79</xdr:row>
      <xdr:rowOff>82144</xdr:rowOff>
    </xdr:to>
    <xdr:sp macro="" textlink="">
      <xdr:nvSpPr>
        <xdr:cNvPr id="430" name="楕円 429"/>
        <xdr:cNvSpPr/>
      </xdr:nvSpPr>
      <xdr:spPr>
        <a:xfrm>
          <a:off x="86995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73271</xdr:rowOff>
    </xdr:from>
    <xdr:ext cx="469744" cy="259045"/>
    <xdr:sp macro="" textlink="">
      <xdr:nvSpPr>
        <xdr:cNvPr id="431" name="テキスト ボックス 430"/>
        <xdr:cNvSpPr txBox="1"/>
      </xdr:nvSpPr>
      <xdr:spPr>
        <a:xfrm>
          <a:off x="8515428" y="1361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155226</xdr:rowOff>
    </xdr:from>
    <xdr:to>
      <xdr:col>41</xdr:col>
      <xdr:colOff>101600</xdr:colOff>
      <xdr:row>79</xdr:row>
      <xdr:rowOff>85376</xdr:rowOff>
    </xdr:to>
    <xdr:sp macro="" textlink="">
      <xdr:nvSpPr>
        <xdr:cNvPr id="432" name="楕円 431"/>
        <xdr:cNvSpPr/>
      </xdr:nvSpPr>
      <xdr:spPr>
        <a:xfrm>
          <a:off x="7810500" y="135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76503</xdr:rowOff>
    </xdr:from>
    <xdr:ext cx="469744" cy="259045"/>
    <xdr:sp macro="" textlink="">
      <xdr:nvSpPr>
        <xdr:cNvPr id="433" name="テキスト ボックス 432"/>
        <xdr:cNvSpPr txBox="1"/>
      </xdr:nvSpPr>
      <xdr:spPr>
        <a:xfrm>
          <a:off x="7626428" y="1362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143763</xdr:rowOff>
    </xdr:from>
    <xdr:to>
      <xdr:col>36</xdr:col>
      <xdr:colOff>165100</xdr:colOff>
      <xdr:row>79</xdr:row>
      <xdr:rowOff>73913</xdr:rowOff>
    </xdr:to>
    <xdr:sp macro="" textlink="">
      <xdr:nvSpPr>
        <xdr:cNvPr id="434" name="楕円 433"/>
        <xdr:cNvSpPr/>
      </xdr:nvSpPr>
      <xdr:spPr>
        <a:xfrm>
          <a:off x="6921500" y="135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65040</xdr:rowOff>
    </xdr:from>
    <xdr:ext cx="469744" cy="259045"/>
    <xdr:sp macro="" textlink="">
      <xdr:nvSpPr>
        <xdr:cNvPr id="435" name="テキスト ボックス 434"/>
        <xdr:cNvSpPr txBox="1"/>
      </xdr:nvSpPr>
      <xdr:spPr>
        <a:xfrm>
          <a:off x="6737428"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159045</xdr:rowOff>
    </xdr:from>
    <xdr:to>
      <xdr:col>55</xdr:col>
      <xdr:colOff>0</xdr:colOff>
      <xdr:row>97</xdr:row>
      <xdr:rowOff>57829</xdr:rowOff>
    </xdr:to>
    <xdr:cxnSp macro="">
      <xdr:nvCxnSpPr>
        <xdr:cNvPr id="466" name="直線コネクタ 465"/>
        <xdr:cNvCxnSpPr/>
      </xdr:nvCxnSpPr>
      <xdr:spPr>
        <a:xfrm>
          <a:off x="9639300" y="16618245"/>
          <a:ext cx="838200" cy="7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159045</xdr:rowOff>
    </xdr:from>
    <xdr:to>
      <xdr:col>50</xdr:col>
      <xdr:colOff>114300</xdr:colOff>
      <xdr:row>97</xdr:row>
      <xdr:rowOff>83051</xdr:rowOff>
    </xdr:to>
    <xdr:cxnSp macro="">
      <xdr:nvCxnSpPr>
        <xdr:cNvPr id="469" name="直線コネクタ 468"/>
        <xdr:cNvCxnSpPr/>
      </xdr:nvCxnSpPr>
      <xdr:spPr>
        <a:xfrm flipV="1">
          <a:off x="8750300" y="16618245"/>
          <a:ext cx="889000" cy="9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1" name="テキスト ボックス 470"/>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42174</xdr:rowOff>
    </xdr:from>
    <xdr:to>
      <xdr:col>45</xdr:col>
      <xdr:colOff>177800</xdr:colOff>
      <xdr:row>97</xdr:row>
      <xdr:rowOff>83051</xdr:rowOff>
    </xdr:to>
    <xdr:cxnSp macro="">
      <xdr:nvCxnSpPr>
        <xdr:cNvPr id="472" name="直線コネクタ 471"/>
        <xdr:cNvCxnSpPr/>
      </xdr:nvCxnSpPr>
      <xdr:spPr>
        <a:xfrm>
          <a:off x="7861300" y="16672824"/>
          <a:ext cx="889000" cy="4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45289</xdr:rowOff>
    </xdr:from>
    <xdr:to>
      <xdr:col>41</xdr:col>
      <xdr:colOff>50800</xdr:colOff>
      <xdr:row>97</xdr:row>
      <xdr:rowOff>42174</xdr:rowOff>
    </xdr:to>
    <xdr:cxnSp macro="">
      <xdr:nvCxnSpPr>
        <xdr:cNvPr id="475" name="直線コネクタ 474"/>
        <xdr:cNvCxnSpPr/>
      </xdr:nvCxnSpPr>
      <xdr:spPr>
        <a:xfrm>
          <a:off x="6972300" y="16504489"/>
          <a:ext cx="889000" cy="16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7" name="テキスト ボックス 476"/>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94868</xdr:rowOff>
    </xdr:from>
    <xdr:ext cx="534377" cy="259045"/>
    <xdr:sp macro="" textlink="">
      <xdr:nvSpPr>
        <xdr:cNvPr id="479" name="テキスト ボックス 478"/>
        <xdr:cNvSpPr txBox="1"/>
      </xdr:nvSpPr>
      <xdr:spPr>
        <a:xfrm>
          <a:off x="6705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7029</xdr:rowOff>
    </xdr:from>
    <xdr:to>
      <xdr:col>55</xdr:col>
      <xdr:colOff>50800</xdr:colOff>
      <xdr:row>97</xdr:row>
      <xdr:rowOff>108629</xdr:rowOff>
    </xdr:to>
    <xdr:sp macro="" textlink="">
      <xdr:nvSpPr>
        <xdr:cNvPr id="485" name="楕円 484"/>
        <xdr:cNvSpPr/>
      </xdr:nvSpPr>
      <xdr:spPr>
        <a:xfrm>
          <a:off x="10426700" y="166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156906</xdr:rowOff>
    </xdr:from>
    <xdr:ext cx="534377" cy="259045"/>
    <xdr:sp macro="" textlink="">
      <xdr:nvSpPr>
        <xdr:cNvPr id="486" name="土木費該当値テキスト"/>
        <xdr:cNvSpPr txBox="1"/>
      </xdr:nvSpPr>
      <xdr:spPr>
        <a:xfrm>
          <a:off x="10528300" y="166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108245</xdr:rowOff>
    </xdr:from>
    <xdr:to>
      <xdr:col>50</xdr:col>
      <xdr:colOff>165100</xdr:colOff>
      <xdr:row>97</xdr:row>
      <xdr:rowOff>38395</xdr:rowOff>
    </xdr:to>
    <xdr:sp macro="" textlink="">
      <xdr:nvSpPr>
        <xdr:cNvPr id="487" name="楕円 486"/>
        <xdr:cNvSpPr/>
      </xdr:nvSpPr>
      <xdr:spPr>
        <a:xfrm>
          <a:off x="9588500" y="1656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54922</xdr:rowOff>
    </xdr:from>
    <xdr:ext cx="534377" cy="259045"/>
    <xdr:sp macro="" textlink="">
      <xdr:nvSpPr>
        <xdr:cNvPr id="488" name="テキスト ボックス 487"/>
        <xdr:cNvSpPr txBox="1"/>
      </xdr:nvSpPr>
      <xdr:spPr>
        <a:xfrm>
          <a:off x="9372111" y="1634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32251</xdr:rowOff>
    </xdr:from>
    <xdr:to>
      <xdr:col>46</xdr:col>
      <xdr:colOff>38100</xdr:colOff>
      <xdr:row>97</xdr:row>
      <xdr:rowOff>133851</xdr:rowOff>
    </xdr:to>
    <xdr:sp macro="" textlink="">
      <xdr:nvSpPr>
        <xdr:cNvPr id="489" name="楕円 488"/>
        <xdr:cNvSpPr/>
      </xdr:nvSpPr>
      <xdr:spPr>
        <a:xfrm>
          <a:off x="8699500" y="166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124978</xdr:rowOff>
    </xdr:from>
    <xdr:ext cx="534377" cy="259045"/>
    <xdr:sp macro="" textlink="">
      <xdr:nvSpPr>
        <xdr:cNvPr id="490" name="テキスト ボックス 489"/>
        <xdr:cNvSpPr txBox="1"/>
      </xdr:nvSpPr>
      <xdr:spPr>
        <a:xfrm>
          <a:off x="8483111" y="167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162824</xdr:rowOff>
    </xdr:from>
    <xdr:to>
      <xdr:col>41</xdr:col>
      <xdr:colOff>101600</xdr:colOff>
      <xdr:row>97</xdr:row>
      <xdr:rowOff>92974</xdr:rowOff>
    </xdr:to>
    <xdr:sp macro="" textlink="">
      <xdr:nvSpPr>
        <xdr:cNvPr id="491" name="楕円 490"/>
        <xdr:cNvSpPr/>
      </xdr:nvSpPr>
      <xdr:spPr>
        <a:xfrm>
          <a:off x="7810500" y="166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109501</xdr:rowOff>
    </xdr:from>
    <xdr:ext cx="534377" cy="259045"/>
    <xdr:sp macro="" textlink="">
      <xdr:nvSpPr>
        <xdr:cNvPr id="492" name="テキスト ボックス 491"/>
        <xdr:cNvSpPr txBox="1"/>
      </xdr:nvSpPr>
      <xdr:spPr>
        <a:xfrm>
          <a:off x="7594111" y="163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165939</xdr:rowOff>
    </xdr:from>
    <xdr:to>
      <xdr:col>36</xdr:col>
      <xdr:colOff>165100</xdr:colOff>
      <xdr:row>96</xdr:row>
      <xdr:rowOff>96089</xdr:rowOff>
    </xdr:to>
    <xdr:sp macro="" textlink="">
      <xdr:nvSpPr>
        <xdr:cNvPr id="493" name="楕円 492"/>
        <xdr:cNvSpPr/>
      </xdr:nvSpPr>
      <xdr:spPr>
        <a:xfrm>
          <a:off x="6921500" y="164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112616</xdr:rowOff>
    </xdr:from>
    <xdr:ext cx="534377" cy="259045"/>
    <xdr:sp macro="" textlink="">
      <xdr:nvSpPr>
        <xdr:cNvPr id="494" name="テキスト ボックス 493"/>
        <xdr:cNvSpPr txBox="1"/>
      </xdr:nvSpPr>
      <xdr:spPr>
        <a:xfrm>
          <a:off x="6705111" y="1622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76998</xdr:rowOff>
    </xdr:from>
    <xdr:to>
      <xdr:col>85</xdr:col>
      <xdr:colOff>127000</xdr:colOff>
      <xdr:row>35</xdr:row>
      <xdr:rowOff>75910</xdr:rowOff>
    </xdr:to>
    <xdr:cxnSp macro="">
      <xdr:nvCxnSpPr>
        <xdr:cNvPr id="526" name="直線コネクタ 525"/>
        <xdr:cNvCxnSpPr/>
      </xdr:nvCxnSpPr>
      <xdr:spPr>
        <a:xfrm flipV="1">
          <a:off x="15481300" y="5563398"/>
          <a:ext cx="838200" cy="5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143092</xdr:rowOff>
    </xdr:from>
    <xdr:ext cx="534377" cy="259045"/>
    <xdr:sp macro="" textlink="">
      <xdr:nvSpPr>
        <xdr:cNvPr id="527" name="消防費平均値テキスト"/>
        <xdr:cNvSpPr txBox="1"/>
      </xdr:nvSpPr>
      <xdr:spPr>
        <a:xfrm>
          <a:off x="16370300" y="6143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75910</xdr:rowOff>
    </xdr:from>
    <xdr:to>
      <xdr:col>81</xdr:col>
      <xdr:colOff>50800</xdr:colOff>
      <xdr:row>35</xdr:row>
      <xdr:rowOff>85707</xdr:rowOff>
    </xdr:to>
    <xdr:cxnSp macro="">
      <xdr:nvCxnSpPr>
        <xdr:cNvPr id="529" name="直線コネクタ 528"/>
        <xdr:cNvCxnSpPr/>
      </xdr:nvCxnSpPr>
      <xdr:spPr>
        <a:xfrm flipV="1">
          <a:off x="14592300" y="60766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84510</xdr:rowOff>
    </xdr:from>
    <xdr:to>
      <xdr:col>76</xdr:col>
      <xdr:colOff>114300</xdr:colOff>
      <xdr:row>35</xdr:row>
      <xdr:rowOff>85707</xdr:rowOff>
    </xdr:to>
    <xdr:cxnSp macro="">
      <xdr:nvCxnSpPr>
        <xdr:cNvPr id="532" name="直線コネクタ 531"/>
        <xdr:cNvCxnSpPr/>
      </xdr:nvCxnSpPr>
      <xdr:spPr>
        <a:xfrm>
          <a:off x="13703300" y="6085260"/>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84510</xdr:rowOff>
    </xdr:from>
    <xdr:to>
      <xdr:col>71</xdr:col>
      <xdr:colOff>177800</xdr:colOff>
      <xdr:row>36</xdr:row>
      <xdr:rowOff>100076</xdr:rowOff>
    </xdr:to>
    <xdr:cxnSp macro="">
      <xdr:nvCxnSpPr>
        <xdr:cNvPr id="535" name="直線コネクタ 534"/>
        <xdr:cNvCxnSpPr/>
      </xdr:nvCxnSpPr>
      <xdr:spPr>
        <a:xfrm flipV="1">
          <a:off x="12814300" y="6085260"/>
          <a:ext cx="889000" cy="18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26198</xdr:rowOff>
    </xdr:from>
    <xdr:to>
      <xdr:col>85</xdr:col>
      <xdr:colOff>177800</xdr:colOff>
      <xdr:row>32</xdr:row>
      <xdr:rowOff>127798</xdr:rowOff>
    </xdr:to>
    <xdr:sp macro="" textlink="">
      <xdr:nvSpPr>
        <xdr:cNvPr id="545" name="楕円 544"/>
        <xdr:cNvSpPr/>
      </xdr:nvSpPr>
      <xdr:spPr>
        <a:xfrm>
          <a:off x="16268700" y="55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49075</xdr:rowOff>
    </xdr:from>
    <xdr:ext cx="534377" cy="259045"/>
    <xdr:sp macro="" textlink="">
      <xdr:nvSpPr>
        <xdr:cNvPr id="546" name="消防費該当値テキスト"/>
        <xdr:cNvSpPr txBox="1"/>
      </xdr:nvSpPr>
      <xdr:spPr>
        <a:xfrm>
          <a:off x="16370300" y="536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25110</xdr:rowOff>
    </xdr:from>
    <xdr:to>
      <xdr:col>81</xdr:col>
      <xdr:colOff>101600</xdr:colOff>
      <xdr:row>35</xdr:row>
      <xdr:rowOff>126710</xdr:rowOff>
    </xdr:to>
    <xdr:sp macro="" textlink="">
      <xdr:nvSpPr>
        <xdr:cNvPr id="547" name="楕円 546"/>
        <xdr:cNvSpPr/>
      </xdr:nvSpPr>
      <xdr:spPr>
        <a:xfrm>
          <a:off x="15430500" y="60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143237</xdr:rowOff>
    </xdr:from>
    <xdr:ext cx="534377" cy="259045"/>
    <xdr:sp macro="" textlink="">
      <xdr:nvSpPr>
        <xdr:cNvPr id="548" name="テキスト ボックス 547"/>
        <xdr:cNvSpPr txBox="1"/>
      </xdr:nvSpPr>
      <xdr:spPr>
        <a:xfrm>
          <a:off x="15214111" y="580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34907</xdr:rowOff>
    </xdr:from>
    <xdr:to>
      <xdr:col>76</xdr:col>
      <xdr:colOff>165100</xdr:colOff>
      <xdr:row>35</xdr:row>
      <xdr:rowOff>136507</xdr:rowOff>
    </xdr:to>
    <xdr:sp macro="" textlink="">
      <xdr:nvSpPr>
        <xdr:cNvPr id="549" name="楕円 548"/>
        <xdr:cNvSpPr/>
      </xdr:nvSpPr>
      <xdr:spPr>
        <a:xfrm>
          <a:off x="14541500" y="60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153034</xdr:rowOff>
    </xdr:from>
    <xdr:ext cx="534377" cy="259045"/>
    <xdr:sp macro="" textlink="">
      <xdr:nvSpPr>
        <xdr:cNvPr id="550" name="テキスト ボックス 549"/>
        <xdr:cNvSpPr txBox="1"/>
      </xdr:nvSpPr>
      <xdr:spPr>
        <a:xfrm>
          <a:off x="14325111" y="581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33710</xdr:rowOff>
    </xdr:from>
    <xdr:to>
      <xdr:col>72</xdr:col>
      <xdr:colOff>38100</xdr:colOff>
      <xdr:row>35</xdr:row>
      <xdr:rowOff>135310</xdr:rowOff>
    </xdr:to>
    <xdr:sp macro="" textlink="">
      <xdr:nvSpPr>
        <xdr:cNvPr id="551" name="楕円 550"/>
        <xdr:cNvSpPr/>
      </xdr:nvSpPr>
      <xdr:spPr>
        <a:xfrm>
          <a:off x="13652500" y="60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151837</xdr:rowOff>
    </xdr:from>
    <xdr:ext cx="534377" cy="259045"/>
    <xdr:sp macro="" textlink="">
      <xdr:nvSpPr>
        <xdr:cNvPr id="552" name="テキスト ボックス 551"/>
        <xdr:cNvSpPr txBox="1"/>
      </xdr:nvSpPr>
      <xdr:spPr>
        <a:xfrm>
          <a:off x="13436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49276</xdr:rowOff>
    </xdr:from>
    <xdr:to>
      <xdr:col>67</xdr:col>
      <xdr:colOff>101600</xdr:colOff>
      <xdr:row>36</xdr:row>
      <xdr:rowOff>150876</xdr:rowOff>
    </xdr:to>
    <xdr:sp macro="" textlink="">
      <xdr:nvSpPr>
        <xdr:cNvPr id="553" name="楕円 552"/>
        <xdr:cNvSpPr/>
      </xdr:nvSpPr>
      <xdr:spPr>
        <a:xfrm>
          <a:off x="12763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142003</xdr:rowOff>
    </xdr:from>
    <xdr:ext cx="534377" cy="259045"/>
    <xdr:sp macro="" textlink="">
      <xdr:nvSpPr>
        <xdr:cNvPr id="554" name="テキスト ボックス 553"/>
        <xdr:cNvSpPr txBox="1"/>
      </xdr:nvSpPr>
      <xdr:spPr>
        <a:xfrm>
          <a:off x="12547111" y="63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142117</xdr:rowOff>
    </xdr:from>
    <xdr:to>
      <xdr:col>85</xdr:col>
      <xdr:colOff>127000</xdr:colOff>
      <xdr:row>57</xdr:row>
      <xdr:rowOff>46627</xdr:rowOff>
    </xdr:to>
    <xdr:cxnSp macro="">
      <xdr:nvCxnSpPr>
        <xdr:cNvPr id="586" name="直線コネクタ 585"/>
        <xdr:cNvCxnSpPr/>
      </xdr:nvCxnSpPr>
      <xdr:spPr>
        <a:xfrm flipV="1">
          <a:off x="15481300" y="9743317"/>
          <a:ext cx="838200" cy="7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46627</xdr:rowOff>
    </xdr:from>
    <xdr:to>
      <xdr:col>81</xdr:col>
      <xdr:colOff>50800</xdr:colOff>
      <xdr:row>57</xdr:row>
      <xdr:rowOff>111582</xdr:rowOff>
    </xdr:to>
    <xdr:cxnSp macro="">
      <xdr:nvCxnSpPr>
        <xdr:cNvPr id="589" name="直線コネクタ 588"/>
        <xdr:cNvCxnSpPr/>
      </xdr:nvCxnSpPr>
      <xdr:spPr>
        <a:xfrm flipV="1">
          <a:off x="14592300" y="9819277"/>
          <a:ext cx="889000" cy="6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111582</xdr:rowOff>
    </xdr:from>
    <xdr:to>
      <xdr:col>76</xdr:col>
      <xdr:colOff>114300</xdr:colOff>
      <xdr:row>57</xdr:row>
      <xdr:rowOff>124058</xdr:rowOff>
    </xdr:to>
    <xdr:cxnSp macro="">
      <xdr:nvCxnSpPr>
        <xdr:cNvPr id="592" name="直線コネクタ 591"/>
        <xdr:cNvCxnSpPr/>
      </xdr:nvCxnSpPr>
      <xdr:spPr>
        <a:xfrm flipV="1">
          <a:off x="13703300" y="9884232"/>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29580</xdr:rowOff>
    </xdr:from>
    <xdr:to>
      <xdr:col>71</xdr:col>
      <xdr:colOff>177800</xdr:colOff>
      <xdr:row>57</xdr:row>
      <xdr:rowOff>124058</xdr:rowOff>
    </xdr:to>
    <xdr:cxnSp macro="">
      <xdr:nvCxnSpPr>
        <xdr:cNvPr id="595" name="直線コネクタ 594"/>
        <xdr:cNvCxnSpPr/>
      </xdr:nvCxnSpPr>
      <xdr:spPr>
        <a:xfrm>
          <a:off x="12814300" y="9630780"/>
          <a:ext cx="889000" cy="2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91317</xdr:rowOff>
    </xdr:from>
    <xdr:to>
      <xdr:col>85</xdr:col>
      <xdr:colOff>177800</xdr:colOff>
      <xdr:row>57</xdr:row>
      <xdr:rowOff>21467</xdr:rowOff>
    </xdr:to>
    <xdr:sp macro="" textlink="">
      <xdr:nvSpPr>
        <xdr:cNvPr id="605" name="楕円 604"/>
        <xdr:cNvSpPr/>
      </xdr:nvSpPr>
      <xdr:spPr>
        <a:xfrm>
          <a:off x="16268700" y="969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69744</xdr:rowOff>
    </xdr:from>
    <xdr:ext cx="534377" cy="259045"/>
    <xdr:sp macro="" textlink="">
      <xdr:nvSpPr>
        <xdr:cNvPr id="606" name="教育費該当値テキスト"/>
        <xdr:cNvSpPr txBox="1"/>
      </xdr:nvSpPr>
      <xdr:spPr>
        <a:xfrm>
          <a:off x="16370300" y="96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167277</xdr:rowOff>
    </xdr:from>
    <xdr:to>
      <xdr:col>81</xdr:col>
      <xdr:colOff>101600</xdr:colOff>
      <xdr:row>57</xdr:row>
      <xdr:rowOff>97427</xdr:rowOff>
    </xdr:to>
    <xdr:sp macro="" textlink="">
      <xdr:nvSpPr>
        <xdr:cNvPr id="607" name="楕円 606"/>
        <xdr:cNvSpPr/>
      </xdr:nvSpPr>
      <xdr:spPr>
        <a:xfrm>
          <a:off x="15430500" y="97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88554</xdr:rowOff>
    </xdr:from>
    <xdr:ext cx="534377" cy="259045"/>
    <xdr:sp macro="" textlink="">
      <xdr:nvSpPr>
        <xdr:cNvPr id="608" name="テキスト ボックス 607"/>
        <xdr:cNvSpPr txBox="1"/>
      </xdr:nvSpPr>
      <xdr:spPr>
        <a:xfrm>
          <a:off x="15214111" y="98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60782</xdr:rowOff>
    </xdr:from>
    <xdr:to>
      <xdr:col>76</xdr:col>
      <xdr:colOff>165100</xdr:colOff>
      <xdr:row>57</xdr:row>
      <xdr:rowOff>162382</xdr:rowOff>
    </xdr:to>
    <xdr:sp macro="" textlink="">
      <xdr:nvSpPr>
        <xdr:cNvPr id="609" name="楕円 608"/>
        <xdr:cNvSpPr/>
      </xdr:nvSpPr>
      <xdr:spPr>
        <a:xfrm>
          <a:off x="14541500" y="98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153509</xdr:rowOff>
    </xdr:from>
    <xdr:ext cx="534377" cy="259045"/>
    <xdr:sp macro="" textlink="">
      <xdr:nvSpPr>
        <xdr:cNvPr id="610" name="テキスト ボックス 609"/>
        <xdr:cNvSpPr txBox="1"/>
      </xdr:nvSpPr>
      <xdr:spPr>
        <a:xfrm>
          <a:off x="14325111" y="992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73258</xdr:rowOff>
    </xdr:from>
    <xdr:to>
      <xdr:col>72</xdr:col>
      <xdr:colOff>38100</xdr:colOff>
      <xdr:row>58</xdr:row>
      <xdr:rowOff>3408</xdr:rowOff>
    </xdr:to>
    <xdr:sp macro="" textlink="">
      <xdr:nvSpPr>
        <xdr:cNvPr id="611" name="楕円 610"/>
        <xdr:cNvSpPr/>
      </xdr:nvSpPr>
      <xdr:spPr>
        <a:xfrm>
          <a:off x="13652500" y="98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165985</xdr:rowOff>
    </xdr:from>
    <xdr:ext cx="534377" cy="259045"/>
    <xdr:sp macro="" textlink="">
      <xdr:nvSpPr>
        <xdr:cNvPr id="612" name="テキスト ボックス 611"/>
        <xdr:cNvSpPr txBox="1"/>
      </xdr:nvSpPr>
      <xdr:spPr>
        <a:xfrm>
          <a:off x="13436111" y="993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150230</xdr:rowOff>
    </xdr:from>
    <xdr:to>
      <xdr:col>67</xdr:col>
      <xdr:colOff>101600</xdr:colOff>
      <xdr:row>56</xdr:row>
      <xdr:rowOff>80380</xdr:rowOff>
    </xdr:to>
    <xdr:sp macro="" textlink="">
      <xdr:nvSpPr>
        <xdr:cNvPr id="613" name="楕円 612"/>
        <xdr:cNvSpPr/>
      </xdr:nvSpPr>
      <xdr:spPr>
        <a:xfrm>
          <a:off x="12763500" y="957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71507</xdr:rowOff>
    </xdr:from>
    <xdr:ext cx="534377" cy="259045"/>
    <xdr:sp macro="" textlink="">
      <xdr:nvSpPr>
        <xdr:cNvPr id="614" name="テキスト ボックス 613"/>
        <xdr:cNvSpPr txBox="1"/>
      </xdr:nvSpPr>
      <xdr:spPr>
        <a:xfrm>
          <a:off x="12547111" y="96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6711</xdr:rowOff>
    </xdr:from>
    <xdr:to>
      <xdr:col>85</xdr:col>
      <xdr:colOff>127000</xdr:colOff>
      <xdr:row>78</xdr:row>
      <xdr:rowOff>21228</xdr:rowOff>
    </xdr:to>
    <xdr:cxnSp macro="">
      <xdr:nvCxnSpPr>
        <xdr:cNvPr id="639" name="直線コネクタ 638"/>
        <xdr:cNvCxnSpPr/>
      </xdr:nvCxnSpPr>
      <xdr:spPr>
        <a:xfrm flipV="1">
          <a:off x="15481300" y="13379811"/>
          <a:ext cx="8382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21228</xdr:rowOff>
    </xdr:from>
    <xdr:to>
      <xdr:col>81</xdr:col>
      <xdr:colOff>50800</xdr:colOff>
      <xdr:row>78</xdr:row>
      <xdr:rowOff>25400</xdr:rowOff>
    </xdr:to>
    <xdr:cxnSp macro="">
      <xdr:nvCxnSpPr>
        <xdr:cNvPr id="642" name="直線コネクタ 641"/>
        <xdr:cNvCxnSpPr/>
      </xdr:nvCxnSpPr>
      <xdr:spPr>
        <a:xfrm flipV="1">
          <a:off x="14592300" y="13394328"/>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25285</xdr:rowOff>
    </xdr:from>
    <xdr:to>
      <xdr:col>71</xdr:col>
      <xdr:colOff>177800</xdr:colOff>
      <xdr:row>78</xdr:row>
      <xdr:rowOff>25400</xdr:rowOff>
    </xdr:to>
    <xdr:cxnSp macro="">
      <xdr:nvCxnSpPr>
        <xdr:cNvPr id="648" name="直線コネクタ 647"/>
        <xdr:cNvCxnSpPr/>
      </xdr:nvCxnSpPr>
      <xdr:spPr>
        <a:xfrm>
          <a:off x="12814300" y="1339838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127361</xdr:rowOff>
    </xdr:from>
    <xdr:to>
      <xdr:col>85</xdr:col>
      <xdr:colOff>177800</xdr:colOff>
      <xdr:row>78</xdr:row>
      <xdr:rowOff>57511</xdr:rowOff>
    </xdr:to>
    <xdr:sp macro="" textlink="">
      <xdr:nvSpPr>
        <xdr:cNvPr id="658" name="楕円 657"/>
        <xdr:cNvSpPr/>
      </xdr:nvSpPr>
      <xdr:spPr>
        <a:xfrm>
          <a:off x="16268700" y="133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52753</xdr:rowOff>
    </xdr:from>
    <xdr:ext cx="378565" cy="259045"/>
    <xdr:sp macro="" textlink="">
      <xdr:nvSpPr>
        <xdr:cNvPr id="659" name="災害復旧費該当値テキスト"/>
        <xdr:cNvSpPr txBox="1"/>
      </xdr:nvSpPr>
      <xdr:spPr>
        <a:xfrm>
          <a:off x="16370300" y="132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141878</xdr:rowOff>
    </xdr:from>
    <xdr:to>
      <xdr:col>81</xdr:col>
      <xdr:colOff>101600</xdr:colOff>
      <xdr:row>78</xdr:row>
      <xdr:rowOff>72028</xdr:rowOff>
    </xdr:to>
    <xdr:sp macro="" textlink="">
      <xdr:nvSpPr>
        <xdr:cNvPr id="660" name="楕円 659"/>
        <xdr:cNvSpPr/>
      </xdr:nvSpPr>
      <xdr:spPr>
        <a:xfrm>
          <a:off x="15430500" y="133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63155</xdr:rowOff>
    </xdr:from>
    <xdr:ext cx="313932" cy="259045"/>
    <xdr:sp macro="" textlink="">
      <xdr:nvSpPr>
        <xdr:cNvPr id="661" name="テキスト ボックス 660"/>
        <xdr:cNvSpPr txBox="1"/>
      </xdr:nvSpPr>
      <xdr:spPr>
        <a:xfrm>
          <a:off x="15324333" y="13436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145935</xdr:rowOff>
    </xdr:from>
    <xdr:to>
      <xdr:col>67</xdr:col>
      <xdr:colOff>101600</xdr:colOff>
      <xdr:row>78</xdr:row>
      <xdr:rowOff>76085</xdr:rowOff>
    </xdr:to>
    <xdr:sp macro="" textlink="">
      <xdr:nvSpPr>
        <xdr:cNvPr id="666" name="楕円 665"/>
        <xdr:cNvSpPr/>
      </xdr:nvSpPr>
      <xdr:spPr>
        <a:xfrm>
          <a:off x="12763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67212</xdr:rowOff>
    </xdr:from>
    <xdr:ext cx="249299" cy="259045"/>
    <xdr:sp macro="" textlink="">
      <xdr:nvSpPr>
        <xdr:cNvPr id="667" name="テキスト ボックス 666"/>
        <xdr:cNvSpPr txBox="1"/>
      </xdr:nvSpPr>
      <xdr:spPr>
        <a:xfrm>
          <a:off x="12689650" y="13440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139080</xdr:rowOff>
    </xdr:from>
    <xdr:to>
      <xdr:col>85</xdr:col>
      <xdr:colOff>127000</xdr:colOff>
      <xdr:row>97</xdr:row>
      <xdr:rowOff>146786</xdr:rowOff>
    </xdr:to>
    <xdr:cxnSp macro="">
      <xdr:nvCxnSpPr>
        <xdr:cNvPr id="699" name="直線コネクタ 698"/>
        <xdr:cNvCxnSpPr/>
      </xdr:nvCxnSpPr>
      <xdr:spPr>
        <a:xfrm flipV="1">
          <a:off x="15481300" y="16769730"/>
          <a:ext cx="8382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146786</xdr:rowOff>
    </xdr:from>
    <xdr:to>
      <xdr:col>81</xdr:col>
      <xdr:colOff>50800</xdr:colOff>
      <xdr:row>97</xdr:row>
      <xdr:rowOff>164585</xdr:rowOff>
    </xdr:to>
    <xdr:cxnSp macro="">
      <xdr:nvCxnSpPr>
        <xdr:cNvPr id="702" name="直線コネクタ 701"/>
        <xdr:cNvCxnSpPr/>
      </xdr:nvCxnSpPr>
      <xdr:spPr>
        <a:xfrm flipV="1">
          <a:off x="14592300" y="16777436"/>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164585</xdr:rowOff>
    </xdr:from>
    <xdr:to>
      <xdr:col>76</xdr:col>
      <xdr:colOff>114300</xdr:colOff>
      <xdr:row>98</xdr:row>
      <xdr:rowOff>27360</xdr:rowOff>
    </xdr:to>
    <xdr:cxnSp macro="">
      <xdr:nvCxnSpPr>
        <xdr:cNvPr id="705" name="直線コネクタ 704"/>
        <xdr:cNvCxnSpPr/>
      </xdr:nvCxnSpPr>
      <xdr:spPr>
        <a:xfrm flipV="1">
          <a:off x="13703300" y="16795235"/>
          <a:ext cx="889000" cy="3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7" name="テキスト ボックス 706"/>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22885</xdr:rowOff>
    </xdr:from>
    <xdr:to>
      <xdr:col>71</xdr:col>
      <xdr:colOff>177800</xdr:colOff>
      <xdr:row>98</xdr:row>
      <xdr:rowOff>27360</xdr:rowOff>
    </xdr:to>
    <xdr:cxnSp macro="">
      <xdr:nvCxnSpPr>
        <xdr:cNvPr id="708" name="直線コネクタ 707"/>
        <xdr:cNvCxnSpPr/>
      </xdr:nvCxnSpPr>
      <xdr:spPr>
        <a:xfrm>
          <a:off x="12814300" y="16824985"/>
          <a:ext cx="889000" cy="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10" name="テキスト ボックス 709"/>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12" name="テキスト ボックス 711"/>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88280</xdr:rowOff>
    </xdr:from>
    <xdr:to>
      <xdr:col>85</xdr:col>
      <xdr:colOff>177800</xdr:colOff>
      <xdr:row>98</xdr:row>
      <xdr:rowOff>18430</xdr:rowOff>
    </xdr:to>
    <xdr:sp macro="" textlink="">
      <xdr:nvSpPr>
        <xdr:cNvPr id="718" name="楕円 717"/>
        <xdr:cNvSpPr/>
      </xdr:nvSpPr>
      <xdr:spPr>
        <a:xfrm>
          <a:off x="16268700" y="167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66707</xdr:rowOff>
    </xdr:from>
    <xdr:ext cx="534377" cy="259045"/>
    <xdr:sp macro="" textlink="">
      <xdr:nvSpPr>
        <xdr:cNvPr id="719" name="公債費該当値テキスト"/>
        <xdr:cNvSpPr txBox="1"/>
      </xdr:nvSpPr>
      <xdr:spPr>
        <a:xfrm>
          <a:off x="16370300" y="1669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95986</xdr:rowOff>
    </xdr:from>
    <xdr:to>
      <xdr:col>81</xdr:col>
      <xdr:colOff>101600</xdr:colOff>
      <xdr:row>98</xdr:row>
      <xdr:rowOff>26136</xdr:rowOff>
    </xdr:to>
    <xdr:sp macro="" textlink="">
      <xdr:nvSpPr>
        <xdr:cNvPr id="720" name="楕円 719"/>
        <xdr:cNvSpPr/>
      </xdr:nvSpPr>
      <xdr:spPr>
        <a:xfrm>
          <a:off x="15430500" y="167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17263</xdr:rowOff>
    </xdr:from>
    <xdr:ext cx="534377" cy="259045"/>
    <xdr:sp macro="" textlink="">
      <xdr:nvSpPr>
        <xdr:cNvPr id="721" name="テキスト ボックス 720"/>
        <xdr:cNvSpPr txBox="1"/>
      </xdr:nvSpPr>
      <xdr:spPr>
        <a:xfrm>
          <a:off x="15214111" y="168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113785</xdr:rowOff>
    </xdr:from>
    <xdr:to>
      <xdr:col>76</xdr:col>
      <xdr:colOff>165100</xdr:colOff>
      <xdr:row>98</xdr:row>
      <xdr:rowOff>43935</xdr:rowOff>
    </xdr:to>
    <xdr:sp macro="" textlink="">
      <xdr:nvSpPr>
        <xdr:cNvPr id="722" name="楕円 721"/>
        <xdr:cNvSpPr/>
      </xdr:nvSpPr>
      <xdr:spPr>
        <a:xfrm>
          <a:off x="14541500" y="167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35062</xdr:rowOff>
    </xdr:from>
    <xdr:ext cx="534377" cy="259045"/>
    <xdr:sp macro="" textlink="">
      <xdr:nvSpPr>
        <xdr:cNvPr id="723" name="テキスト ボックス 722"/>
        <xdr:cNvSpPr txBox="1"/>
      </xdr:nvSpPr>
      <xdr:spPr>
        <a:xfrm>
          <a:off x="14325111" y="1683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148010</xdr:rowOff>
    </xdr:from>
    <xdr:to>
      <xdr:col>72</xdr:col>
      <xdr:colOff>38100</xdr:colOff>
      <xdr:row>98</xdr:row>
      <xdr:rowOff>78160</xdr:rowOff>
    </xdr:to>
    <xdr:sp macro="" textlink="">
      <xdr:nvSpPr>
        <xdr:cNvPr id="724" name="楕円 723"/>
        <xdr:cNvSpPr/>
      </xdr:nvSpPr>
      <xdr:spPr>
        <a:xfrm>
          <a:off x="13652500" y="167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69287</xdr:rowOff>
    </xdr:from>
    <xdr:ext cx="534377" cy="259045"/>
    <xdr:sp macro="" textlink="">
      <xdr:nvSpPr>
        <xdr:cNvPr id="725" name="テキスト ボックス 724"/>
        <xdr:cNvSpPr txBox="1"/>
      </xdr:nvSpPr>
      <xdr:spPr>
        <a:xfrm>
          <a:off x="13436111" y="168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143535</xdr:rowOff>
    </xdr:from>
    <xdr:to>
      <xdr:col>67</xdr:col>
      <xdr:colOff>101600</xdr:colOff>
      <xdr:row>98</xdr:row>
      <xdr:rowOff>73685</xdr:rowOff>
    </xdr:to>
    <xdr:sp macro="" textlink="">
      <xdr:nvSpPr>
        <xdr:cNvPr id="726" name="楕円 725"/>
        <xdr:cNvSpPr/>
      </xdr:nvSpPr>
      <xdr:spPr>
        <a:xfrm>
          <a:off x="12763500" y="167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64812</xdr:rowOff>
    </xdr:from>
    <xdr:ext cx="534377" cy="259045"/>
    <xdr:sp macro="" textlink="">
      <xdr:nvSpPr>
        <xdr:cNvPr id="727" name="テキスト ボックス 726"/>
        <xdr:cNvSpPr txBox="1"/>
      </xdr:nvSpPr>
      <xdr:spPr>
        <a:xfrm>
          <a:off x="12547111" y="168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・民生費は、住民一人当たり</a:t>
          </a:r>
          <a:r>
            <a:rPr kumimoji="1" lang="en-US" altLang="ja-JP" sz="1050">
              <a:latin typeface="ＭＳ Ｐゴシック" panose="020B0600070205080204" pitchFamily="50" charset="-128"/>
              <a:ea typeface="ＭＳ Ｐゴシック" panose="020B0600070205080204" pitchFamily="50" charset="-128"/>
            </a:rPr>
            <a:t>136,022</a:t>
          </a:r>
          <a:r>
            <a:rPr kumimoji="1" lang="ja-JP" altLang="en-US" sz="1050">
              <a:latin typeface="ＭＳ Ｐゴシック" panose="020B0600070205080204" pitchFamily="50" charset="-128"/>
              <a:ea typeface="ＭＳ Ｐゴシック" panose="020B0600070205080204" pitchFamily="50" charset="-128"/>
            </a:rPr>
            <a:t>円で全国平均、県内平均、類団平均と比較して低い水準にある。今後も消費税等の税率引上げに先行し、社会保障改革は進められていくことが見込まれているため、扶助費をはじめとする民生費の増加が避けがたい状況にあり、注視が必要である。民生費は、住民サービスの向上とともに財政の硬直化を招くことから、特に市が単独で実施している事業については、慎重な対応が必要である。</a:t>
          </a:r>
        </a:p>
        <a:p>
          <a:r>
            <a:rPr kumimoji="1" lang="ja-JP" altLang="en-US" sz="1050">
              <a:latin typeface="ＭＳ Ｐゴシック" panose="020B0600070205080204" pitchFamily="50" charset="-128"/>
              <a:ea typeface="ＭＳ Ｐゴシック" panose="020B0600070205080204" pitchFamily="50" charset="-128"/>
            </a:rPr>
            <a:t>・消防費は、住民一人当たり</a:t>
          </a:r>
          <a:r>
            <a:rPr kumimoji="1" lang="en-US" altLang="ja-JP" sz="1050">
              <a:latin typeface="ＭＳ Ｐゴシック" panose="020B0600070205080204" pitchFamily="50" charset="-128"/>
              <a:ea typeface="ＭＳ Ｐゴシック" panose="020B0600070205080204" pitchFamily="50" charset="-128"/>
            </a:rPr>
            <a:t>20,226</a:t>
          </a:r>
          <a:r>
            <a:rPr kumimoji="1" lang="ja-JP" altLang="en-US" sz="1050">
              <a:latin typeface="ＭＳ Ｐゴシック" panose="020B0600070205080204" pitchFamily="50" charset="-128"/>
              <a:ea typeface="ＭＳ Ｐゴシック" panose="020B0600070205080204" pitchFamily="50" charset="-128"/>
            </a:rPr>
            <a:t>円で、全国平均、県内平均、類団平均と比較して高い水準にある。消防指令センターのシステム改修費により増加したが、今後も消防力強化のための分署の建設が行われていることから、高い水準が維持されるものと思われる。</a:t>
          </a:r>
        </a:p>
        <a:p>
          <a:r>
            <a:rPr kumimoji="1" lang="ja-JP" altLang="en-US" sz="1050">
              <a:latin typeface="ＭＳ Ｐゴシック" panose="020B0600070205080204" pitchFamily="50" charset="-128"/>
              <a:ea typeface="ＭＳ Ｐゴシック" panose="020B0600070205080204" pitchFamily="50" charset="-128"/>
            </a:rPr>
            <a:t>・公債費は近年横ばい傾向にあり、住民一人当たり</a:t>
          </a:r>
          <a:r>
            <a:rPr kumimoji="1" lang="en-US" altLang="ja-JP" sz="1050">
              <a:latin typeface="ＭＳ Ｐゴシック" panose="020B0600070205080204" pitchFamily="50" charset="-128"/>
              <a:ea typeface="ＭＳ Ｐゴシック" panose="020B0600070205080204" pitchFamily="50" charset="-128"/>
            </a:rPr>
            <a:t>19,269</a:t>
          </a:r>
          <a:r>
            <a:rPr kumimoji="1" lang="ja-JP" altLang="en-US" sz="1050">
              <a:latin typeface="ＭＳ Ｐゴシック" panose="020B0600070205080204" pitchFamily="50" charset="-128"/>
              <a:ea typeface="ＭＳ Ｐゴシック" panose="020B0600070205080204" pitchFamily="50" charset="-128"/>
            </a:rPr>
            <a:t>円で全国平均、県内平均、類団平均と比較して低い水準にある。これは、高金利で借り入れた政府資金等が償還満期を迎えたことや借入抑制を行ってきたことなどによる。近年、市債を積極的に活用してまちづくりを進めていたため、今後は公債費が増えていくことが見込まれるので、市債を活用するにふさわしい事業を慎重に選択し、世代間負担の公平性に留意した市債活用を図っ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当初予算では取り崩さないなど最低水準の取崩しに努めるとともに中長期的な見通しのもとに決算剰余金などを堅実に積み立てていたが、新型コロナウイルス感染症対策のために、年度末に取り崩した結果、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％を下回った。社会情勢が落ち着けば、標準財政規模の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％を目指す。</a:t>
          </a:r>
        </a:p>
        <a:p>
          <a:r>
            <a:rPr kumimoji="1" lang="ja-JP" altLang="en-US" sz="1200">
              <a:latin typeface="ＭＳ ゴシック" pitchFamily="49" charset="-128"/>
              <a:ea typeface="ＭＳ ゴシック" pitchFamily="49" charset="-128"/>
            </a:rPr>
            <a:t>・実質単年度収支については、翌年度繰越財源が多かった年に赤字となっている場合があるが、実質収支については、行財政改革を着実に進めていることから継続的に黒字を維持している</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神奈川県海老名市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年度から令和元年度までの間において、適正な予算執行により実質赤字額が算定されていない。</a:t>
          </a:r>
        </a:p>
        <a:p>
          <a:r>
            <a:rPr kumimoji="1" lang="ja-JP" altLang="en-US" sz="1400">
              <a:latin typeface="ＭＳ ゴシック" pitchFamily="49" charset="-128"/>
              <a:ea typeface="ＭＳ ゴシック" pitchFamily="49" charset="-128"/>
            </a:rPr>
            <a:t>・一般会計は、前年度に比べ繰越事業が多かったことにより、実質収支額が減額している。</a:t>
          </a:r>
        </a:p>
        <a:p>
          <a:r>
            <a:rPr kumimoji="1" lang="ja-JP" altLang="en-US" sz="1400">
              <a:latin typeface="ＭＳ ゴシック" pitchFamily="49" charset="-128"/>
              <a:ea typeface="ＭＳ ゴシック" pitchFamily="49" charset="-128"/>
            </a:rPr>
            <a:t>・国民健康保険事業特別会計は、平成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制度改革によって、都道府県が財政運営の主体となり、安定的な国民健康保険制度の運営に中心的な役割を担うようになった。県が保険給付に必要な費用の全額を保険給付費等交付金として市町村に支払い、運営費用として市町村は、国民健康保険事業費納付金を県に収めることにより、市町村の国民健康保険財政の安定化が図られるように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46418105</v>
      </c>
      <c r="BO4" s="424"/>
      <c r="BP4" s="424"/>
      <c r="BQ4" s="424"/>
      <c r="BR4" s="424"/>
      <c r="BS4" s="424"/>
      <c r="BT4" s="424"/>
      <c r="BU4" s="425"/>
      <c r="BV4" s="423">
        <v>43177448</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3.5</v>
      </c>
      <c r="CU4" s="608"/>
      <c r="CV4" s="608"/>
      <c r="CW4" s="608"/>
      <c r="CX4" s="608"/>
      <c r="CY4" s="608"/>
      <c r="CZ4" s="608"/>
      <c r="DA4" s="609"/>
      <c r="DB4" s="607">
        <v>3.1</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45080180</v>
      </c>
      <c r="BO5" s="429"/>
      <c r="BP5" s="429"/>
      <c r="BQ5" s="429"/>
      <c r="BR5" s="429"/>
      <c r="BS5" s="429"/>
      <c r="BT5" s="429"/>
      <c r="BU5" s="430"/>
      <c r="BV5" s="428">
        <v>41771497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93.9</v>
      </c>
      <c r="CU5" s="399"/>
      <c r="CV5" s="399"/>
      <c r="CW5" s="399"/>
      <c r="CX5" s="399"/>
      <c r="CY5" s="399"/>
      <c r="CZ5" s="399"/>
      <c r="DA5" s="400"/>
      <c r="DB5" s="398">
        <v>92.6</v>
      </c>
      <c r="DC5" s="399"/>
      <c r="DD5" s="399"/>
      <c r="DE5" s="399"/>
      <c r="DF5" s="399"/>
      <c r="DG5" s="399"/>
      <c r="DH5" s="399"/>
      <c r="DI5" s="400"/>
      <c r="DJ5" s="186"/>
      <c r="DK5" s="186"/>
      <c r="DL5" s="186"/>
      <c r="DM5" s="186"/>
      <c r="DN5" s="186"/>
      <c r="DO5" s="186"/>
    </row>
    <row r="6" spans="1:119" ht="18.75" customHeight="1" x14ac:dyDescent="0.2">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1337925</v>
      </c>
      <c r="BO6" s="429"/>
      <c r="BP6" s="429"/>
      <c r="BQ6" s="429"/>
      <c r="BR6" s="429"/>
      <c r="BS6" s="429"/>
      <c r="BT6" s="429"/>
      <c r="BU6" s="430"/>
      <c r="BV6" s="428">
        <v>1405951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93.9</v>
      </c>
      <c r="CU6" s="582"/>
      <c r="CV6" s="582"/>
      <c r="CW6" s="582"/>
      <c r="CX6" s="582"/>
      <c r="CY6" s="582"/>
      <c r="CZ6" s="582"/>
      <c r="DA6" s="583"/>
      <c r="DB6" s="581">
        <v>92.6</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460444</v>
      </c>
      <c r="BO7" s="429"/>
      <c r="BP7" s="429"/>
      <c r="BQ7" s="429"/>
      <c r="BR7" s="429"/>
      <c r="BS7" s="429"/>
      <c r="BT7" s="429"/>
      <c r="BU7" s="430"/>
      <c r="BV7" s="428">
        <v>647584</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25100875</v>
      </c>
      <c r="CU7" s="429"/>
      <c r="CV7" s="429"/>
      <c r="CW7" s="429"/>
      <c r="CX7" s="429"/>
      <c r="CY7" s="429"/>
      <c r="CZ7" s="429"/>
      <c r="DA7" s="430"/>
      <c r="DB7" s="428">
        <v>24679745</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93</v>
      </c>
      <c r="AV8" s="486"/>
      <c r="AW8" s="486"/>
      <c r="AX8" s="486"/>
      <c r="AY8" s="408" t="s">
        <v>109</v>
      </c>
      <c r="AZ8" s="409"/>
      <c r="BA8" s="409"/>
      <c r="BB8" s="409"/>
      <c r="BC8" s="409"/>
      <c r="BD8" s="409"/>
      <c r="BE8" s="409"/>
      <c r="BF8" s="409"/>
      <c r="BG8" s="409"/>
      <c r="BH8" s="409"/>
      <c r="BI8" s="409"/>
      <c r="BJ8" s="409"/>
      <c r="BK8" s="409"/>
      <c r="BL8" s="409"/>
      <c r="BM8" s="410"/>
      <c r="BN8" s="428">
        <v>877481</v>
      </c>
      <c r="BO8" s="429"/>
      <c r="BP8" s="429"/>
      <c r="BQ8" s="429"/>
      <c r="BR8" s="429"/>
      <c r="BS8" s="429"/>
      <c r="BT8" s="429"/>
      <c r="BU8" s="430"/>
      <c r="BV8" s="428">
        <v>758367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1.05</v>
      </c>
      <c r="CU8" s="542"/>
      <c r="CV8" s="542"/>
      <c r="CW8" s="542"/>
      <c r="CX8" s="542"/>
      <c r="CY8" s="542"/>
      <c r="CZ8" s="542"/>
      <c r="DA8" s="543"/>
      <c r="DB8" s="541">
        <v>1.03</v>
      </c>
      <c r="DC8" s="542"/>
      <c r="DD8" s="542"/>
      <c r="DE8" s="542"/>
      <c r="DF8" s="542"/>
      <c r="DG8" s="542"/>
      <c r="DH8" s="542"/>
      <c r="DI8" s="543"/>
      <c r="DJ8" s="186"/>
      <c r="DK8" s="186"/>
      <c r="DL8" s="186"/>
      <c r="DM8" s="186"/>
      <c r="DN8" s="186"/>
      <c r="DO8" s="186"/>
    </row>
    <row r="9" spans="1:119" ht="18.75" customHeight="1" thickBot="1" x14ac:dyDescent="0.25">
      <c r="A9" s="187"/>
      <c r="B9" s="570" t="s">
        <v>111</v>
      </c>
      <c r="C9" s="571"/>
      <c r="D9" s="571"/>
      <c r="E9" s="571"/>
      <c r="F9" s="571"/>
      <c r="G9" s="571"/>
      <c r="H9" s="571"/>
      <c r="I9" s="571"/>
      <c r="J9" s="571"/>
      <c r="K9" s="491"/>
      <c r="L9" s="572" t="s">
        <v>112</v>
      </c>
      <c r="M9" s="573"/>
      <c r="N9" s="573"/>
      <c r="O9" s="573"/>
      <c r="P9" s="573"/>
      <c r="Q9" s="574"/>
      <c r="R9" s="575">
        <v>130190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119114</v>
      </c>
      <c r="BO9" s="429"/>
      <c r="BP9" s="429"/>
      <c r="BQ9" s="429"/>
      <c r="BR9" s="429"/>
      <c r="BS9" s="429"/>
      <c r="BT9" s="429"/>
      <c r="BU9" s="430"/>
      <c r="BV9" s="428">
        <v>-242646</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8.9</v>
      </c>
      <c r="CU9" s="399"/>
      <c r="CV9" s="399"/>
      <c r="CW9" s="399"/>
      <c r="CX9" s="399"/>
      <c r="CY9" s="399"/>
      <c r="CZ9" s="399"/>
      <c r="DA9" s="400"/>
      <c r="DB9" s="398">
        <v>8.9</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118</v>
      </c>
      <c r="M10" s="402"/>
      <c r="N10" s="402"/>
      <c r="O10" s="402"/>
      <c r="P10" s="402"/>
      <c r="Q10" s="403"/>
      <c r="R10" s="404">
        <v>127707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115</v>
      </c>
      <c r="AV10" s="486"/>
      <c r="AW10" s="486"/>
      <c r="AX10" s="486"/>
      <c r="AY10" s="408" t="s">
        <v>120</v>
      </c>
      <c r="AZ10" s="409"/>
      <c r="BA10" s="409"/>
      <c r="BB10" s="409"/>
      <c r="BC10" s="409"/>
      <c r="BD10" s="409"/>
      <c r="BE10" s="409"/>
      <c r="BF10" s="409"/>
      <c r="BG10" s="409"/>
      <c r="BH10" s="409"/>
      <c r="BI10" s="409"/>
      <c r="BJ10" s="409"/>
      <c r="BK10" s="409"/>
      <c r="BL10" s="409"/>
      <c r="BM10" s="410"/>
      <c r="BN10" s="428">
        <v>74184</v>
      </c>
      <c r="BO10" s="429"/>
      <c r="BP10" s="429"/>
      <c r="BQ10" s="429"/>
      <c r="BR10" s="429"/>
      <c r="BS10" s="429"/>
      <c r="BT10" s="429"/>
      <c r="BU10" s="430"/>
      <c r="BV10" s="428">
        <v>132523</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93</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2">
      <c r="A12" s="187"/>
      <c r="B12" s="544" t="s">
        <v>128</v>
      </c>
      <c r="C12" s="545"/>
      <c r="D12" s="545"/>
      <c r="E12" s="545"/>
      <c r="F12" s="545"/>
      <c r="G12" s="545"/>
      <c r="H12" s="545"/>
      <c r="I12" s="545"/>
      <c r="J12" s="545"/>
      <c r="K12" s="546"/>
      <c r="L12" s="553" t="s">
        <v>129</v>
      </c>
      <c r="M12" s="554"/>
      <c r="N12" s="554"/>
      <c r="O12" s="554"/>
      <c r="P12" s="554"/>
      <c r="Q12" s="555"/>
      <c r="R12" s="556">
        <v>134442</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401230</v>
      </c>
      <c r="BO12" s="429"/>
      <c r="BP12" s="429"/>
      <c r="BQ12" s="429"/>
      <c r="BR12" s="429"/>
      <c r="BS12" s="429"/>
      <c r="BT12" s="429"/>
      <c r="BU12" s="430"/>
      <c r="BV12" s="428">
        <v>162540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138</v>
      </c>
      <c r="N13" s="529"/>
      <c r="O13" s="529"/>
      <c r="P13" s="529"/>
      <c r="Q13" s="530"/>
      <c r="R13" s="531">
        <v>131796</v>
      </c>
      <c r="S13" s="532"/>
      <c r="T13" s="532"/>
      <c r="U13" s="532"/>
      <c r="V13" s="533"/>
      <c r="W13" s="519" t="s">
        <v>139</v>
      </c>
      <c r="X13" s="441"/>
      <c r="Y13" s="441"/>
      <c r="Z13" s="441"/>
      <c r="AA13" s="441"/>
      <c r="AB13" s="442"/>
      <c r="AC13" s="404">
        <v>727</v>
      </c>
      <c r="AD13" s="405"/>
      <c r="AE13" s="405"/>
      <c r="AF13" s="405"/>
      <c r="AG13" s="406"/>
      <c r="AH13" s="404">
        <v>748</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-207932</v>
      </c>
      <c r="BO13" s="429"/>
      <c r="BP13" s="429"/>
      <c r="BQ13" s="429"/>
      <c r="BR13" s="429"/>
      <c r="BS13" s="429"/>
      <c r="BT13" s="429"/>
      <c r="BU13" s="430"/>
      <c r="BV13" s="428">
        <v>-272663</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1.8</v>
      </c>
      <c r="CU13" s="399"/>
      <c r="CV13" s="399"/>
      <c r="CW13" s="399"/>
      <c r="CX13" s="399"/>
      <c r="CY13" s="399"/>
      <c r="CZ13" s="399"/>
      <c r="DA13" s="400"/>
      <c r="DB13" s="398">
        <v>1.4</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144</v>
      </c>
      <c r="M14" s="565"/>
      <c r="N14" s="565"/>
      <c r="O14" s="565"/>
      <c r="P14" s="565"/>
      <c r="Q14" s="566"/>
      <c r="R14" s="531">
        <v>133199</v>
      </c>
      <c r="S14" s="532"/>
      <c r="T14" s="532"/>
      <c r="U14" s="532"/>
      <c r="V14" s="533"/>
      <c r="W14" s="534"/>
      <c r="X14" s="444"/>
      <c r="Y14" s="444"/>
      <c r="Z14" s="444"/>
      <c r="AA14" s="444"/>
      <c r="AB14" s="445"/>
      <c r="AC14" s="524">
        <v>1.3</v>
      </c>
      <c r="AD14" s="525"/>
      <c r="AE14" s="525"/>
      <c r="AF14" s="525"/>
      <c r="AG14" s="526"/>
      <c r="AH14" s="524">
        <v>1.3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28.6</v>
      </c>
      <c r="CU14" s="536"/>
      <c r="CV14" s="536"/>
      <c r="CW14" s="536"/>
      <c r="CX14" s="536"/>
      <c r="CY14" s="536"/>
      <c r="CZ14" s="536"/>
      <c r="DA14" s="537"/>
      <c r="DB14" s="535">
        <v>26.3</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146</v>
      </c>
      <c r="N15" s="529"/>
      <c r="O15" s="529"/>
      <c r="P15" s="529"/>
      <c r="Q15" s="530"/>
      <c r="R15" s="531">
        <v>130692</v>
      </c>
      <c r="S15" s="532"/>
      <c r="T15" s="532"/>
      <c r="U15" s="532"/>
      <c r="V15" s="533"/>
      <c r="W15" s="519" t="s">
        <v>147</v>
      </c>
      <c r="X15" s="441"/>
      <c r="Y15" s="441"/>
      <c r="Z15" s="441"/>
      <c r="AA15" s="441"/>
      <c r="AB15" s="442"/>
      <c r="AC15" s="404">
        <v>14309</v>
      </c>
      <c r="AD15" s="405"/>
      <c r="AE15" s="405"/>
      <c r="AF15" s="405"/>
      <c r="AG15" s="406"/>
      <c r="AH15" s="404">
        <v>15013</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19435608</v>
      </c>
      <c r="BO15" s="424"/>
      <c r="BP15" s="424"/>
      <c r="BQ15" s="424"/>
      <c r="BR15" s="424"/>
      <c r="BS15" s="424"/>
      <c r="BT15" s="424"/>
      <c r="BU15" s="425"/>
      <c r="BV15" s="423">
        <v>19130259</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26.1</v>
      </c>
      <c r="AD16" s="525"/>
      <c r="AE16" s="525"/>
      <c r="AF16" s="525"/>
      <c r="AG16" s="526"/>
      <c r="AH16" s="524">
        <v>26.1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18355510</v>
      </c>
      <c r="BO16" s="429"/>
      <c r="BP16" s="429"/>
      <c r="BQ16" s="429"/>
      <c r="BR16" s="429"/>
      <c r="BS16" s="429"/>
      <c r="BT16" s="429"/>
      <c r="BU16" s="430"/>
      <c r="BV16" s="428">
        <v>18120583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39821</v>
      </c>
      <c r="AD17" s="405"/>
      <c r="AE17" s="405"/>
      <c r="AF17" s="405"/>
      <c r="AG17" s="406"/>
      <c r="AH17" s="404">
        <v>41791</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25100875</v>
      </c>
      <c r="BO17" s="429"/>
      <c r="BP17" s="429"/>
      <c r="BQ17" s="429"/>
      <c r="BR17" s="429"/>
      <c r="BS17" s="429"/>
      <c r="BT17" s="429"/>
      <c r="BU17" s="430"/>
      <c r="BV17" s="428">
        <v>24679745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157</v>
      </c>
      <c r="C18" s="491"/>
      <c r="D18" s="491"/>
      <c r="E18" s="492"/>
      <c r="F18" s="492"/>
      <c r="G18" s="492"/>
      <c r="H18" s="492"/>
      <c r="I18" s="492"/>
      <c r="J18" s="492"/>
      <c r="K18" s="492"/>
      <c r="L18" s="493">
        <v>26.59</v>
      </c>
      <c r="M18" s="493"/>
      <c r="N18" s="493"/>
      <c r="O18" s="493"/>
      <c r="P18" s="493"/>
      <c r="Q18" s="493"/>
      <c r="R18" s="494"/>
      <c r="S18" s="494"/>
      <c r="T18" s="494"/>
      <c r="U18" s="494"/>
      <c r="V18" s="495"/>
      <c r="W18" s="509"/>
      <c r="X18" s="510"/>
      <c r="Y18" s="510"/>
      <c r="Z18" s="510"/>
      <c r="AA18" s="510"/>
      <c r="AB18" s="520"/>
      <c r="AC18" s="392">
        <v>72.599999999999994</v>
      </c>
      <c r="AD18" s="393"/>
      <c r="AE18" s="393"/>
      <c r="AF18" s="393"/>
      <c r="AG18" s="496"/>
      <c r="AH18" s="392">
        <v>72.599999999999994</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24161155</v>
      </c>
      <c r="BO18" s="429"/>
      <c r="BP18" s="429"/>
      <c r="BQ18" s="429"/>
      <c r="BR18" s="429"/>
      <c r="BS18" s="429"/>
      <c r="BT18" s="429"/>
      <c r="BU18" s="430"/>
      <c r="BV18" s="428">
        <v>23435392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159</v>
      </c>
      <c r="C19" s="491"/>
      <c r="D19" s="491"/>
      <c r="E19" s="492"/>
      <c r="F19" s="492"/>
      <c r="G19" s="492"/>
      <c r="H19" s="492"/>
      <c r="I19" s="492"/>
      <c r="J19" s="492"/>
      <c r="K19" s="492"/>
      <c r="L19" s="498">
        <v>4896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29089259</v>
      </c>
      <c r="BO19" s="429"/>
      <c r="BP19" s="429"/>
      <c r="BQ19" s="429"/>
      <c r="BR19" s="429"/>
      <c r="BS19" s="429"/>
      <c r="BT19" s="429"/>
      <c r="BU19" s="430"/>
      <c r="BV19" s="428">
        <v>28468691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161</v>
      </c>
      <c r="C20" s="491"/>
      <c r="D20" s="491"/>
      <c r="E20" s="492"/>
      <c r="F20" s="492"/>
      <c r="G20" s="492"/>
      <c r="H20" s="492"/>
      <c r="I20" s="492"/>
      <c r="J20" s="492"/>
      <c r="K20" s="492"/>
      <c r="L20" s="498">
        <v>53416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27308518</v>
      </c>
      <c r="BO23" s="429"/>
      <c r="BP23" s="429"/>
      <c r="BQ23" s="429"/>
      <c r="BR23" s="429"/>
      <c r="BS23" s="429"/>
      <c r="BT23" s="429"/>
      <c r="BU23" s="430"/>
      <c r="BV23" s="428">
        <v>27081345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170</v>
      </c>
      <c r="F24" s="402"/>
      <c r="G24" s="402"/>
      <c r="H24" s="402"/>
      <c r="I24" s="402"/>
      <c r="J24" s="402"/>
      <c r="K24" s="403"/>
      <c r="L24" s="404">
        <v>1</v>
      </c>
      <c r="M24" s="405"/>
      <c r="N24" s="405"/>
      <c r="O24" s="405"/>
      <c r="P24" s="406"/>
      <c r="Q24" s="404">
        <v>8370</v>
      </c>
      <c r="R24" s="405"/>
      <c r="S24" s="405"/>
      <c r="T24" s="405"/>
      <c r="U24" s="405"/>
      <c r="V24" s="406"/>
      <c r="W24" s="470"/>
      <c r="X24" s="461"/>
      <c r="Y24" s="462"/>
      <c r="Z24" s="401" t="s">
        <v>171</v>
      </c>
      <c r="AA24" s="402"/>
      <c r="AB24" s="402"/>
      <c r="AC24" s="402"/>
      <c r="AD24" s="402"/>
      <c r="AE24" s="402"/>
      <c r="AF24" s="402"/>
      <c r="AG24" s="403"/>
      <c r="AH24" s="404">
        <v>800</v>
      </c>
      <c r="AI24" s="405"/>
      <c r="AJ24" s="405"/>
      <c r="AK24" s="405"/>
      <c r="AL24" s="406"/>
      <c r="AM24" s="404">
        <v>2425600</v>
      </c>
      <c r="AN24" s="405"/>
      <c r="AO24" s="405"/>
      <c r="AP24" s="405"/>
      <c r="AQ24" s="405"/>
      <c r="AR24" s="406"/>
      <c r="AS24" s="404">
        <v>3032</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15884183</v>
      </c>
      <c r="BO24" s="429"/>
      <c r="BP24" s="429"/>
      <c r="BQ24" s="429"/>
      <c r="BR24" s="429"/>
      <c r="BS24" s="429"/>
      <c r="BT24" s="429"/>
      <c r="BU24" s="430"/>
      <c r="BV24" s="428">
        <v>15839616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173</v>
      </c>
      <c r="F25" s="402"/>
      <c r="G25" s="402"/>
      <c r="H25" s="402"/>
      <c r="I25" s="402"/>
      <c r="J25" s="402"/>
      <c r="K25" s="403"/>
      <c r="L25" s="404">
        <v>2</v>
      </c>
      <c r="M25" s="405"/>
      <c r="N25" s="405"/>
      <c r="O25" s="405"/>
      <c r="P25" s="406"/>
      <c r="Q25" s="404">
        <v>7460</v>
      </c>
      <c r="R25" s="405"/>
      <c r="S25" s="405"/>
      <c r="T25" s="405"/>
      <c r="U25" s="405"/>
      <c r="V25" s="406"/>
      <c r="W25" s="470"/>
      <c r="X25" s="461"/>
      <c r="Y25" s="462"/>
      <c r="Z25" s="401" t="s">
        <v>174</v>
      </c>
      <c r="AA25" s="402"/>
      <c r="AB25" s="402"/>
      <c r="AC25" s="402"/>
      <c r="AD25" s="402"/>
      <c r="AE25" s="402"/>
      <c r="AF25" s="402"/>
      <c r="AG25" s="403"/>
      <c r="AH25" s="404">
        <v>179</v>
      </c>
      <c r="AI25" s="405"/>
      <c r="AJ25" s="405"/>
      <c r="AK25" s="405"/>
      <c r="AL25" s="406"/>
      <c r="AM25" s="404">
        <v>525007</v>
      </c>
      <c r="AN25" s="405"/>
      <c r="AO25" s="405"/>
      <c r="AP25" s="405"/>
      <c r="AQ25" s="405"/>
      <c r="AR25" s="406"/>
      <c r="AS25" s="404">
        <v>2933</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8605277</v>
      </c>
      <c r="BO25" s="424"/>
      <c r="BP25" s="424"/>
      <c r="BQ25" s="424"/>
      <c r="BR25" s="424"/>
      <c r="BS25" s="424"/>
      <c r="BT25" s="424"/>
      <c r="BU25" s="425"/>
      <c r="BV25" s="423">
        <v>7129389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176</v>
      </c>
      <c r="F26" s="402"/>
      <c r="G26" s="402"/>
      <c r="H26" s="402"/>
      <c r="I26" s="402"/>
      <c r="J26" s="402"/>
      <c r="K26" s="403"/>
      <c r="L26" s="404">
        <v>1</v>
      </c>
      <c r="M26" s="405"/>
      <c r="N26" s="405"/>
      <c r="O26" s="405"/>
      <c r="P26" s="406"/>
      <c r="Q26" s="404">
        <v>7000</v>
      </c>
      <c r="R26" s="405"/>
      <c r="S26" s="405"/>
      <c r="T26" s="405"/>
      <c r="U26" s="405"/>
      <c r="V26" s="406"/>
      <c r="W26" s="470"/>
      <c r="X26" s="461"/>
      <c r="Y26" s="462"/>
      <c r="Z26" s="401" t="s">
        <v>177</v>
      </c>
      <c r="AA26" s="483"/>
      <c r="AB26" s="483"/>
      <c r="AC26" s="483"/>
      <c r="AD26" s="483"/>
      <c r="AE26" s="483"/>
      <c r="AF26" s="483"/>
      <c r="AG26" s="484"/>
      <c r="AH26" s="404">
        <v>63</v>
      </c>
      <c r="AI26" s="405"/>
      <c r="AJ26" s="405"/>
      <c r="AK26" s="405"/>
      <c r="AL26" s="406"/>
      <c r="AM26" s="404">
        <v>181566</v>
      </c>
      <c r="AN26" s="405"/>
      <c r="AO26" s="405"/>
      <c r="AP26" s="405"/>
      <c r="AQ26" s="405"/>
      <c r="AR26" s="406"/>
      <c r="AS26" s="404">
        <v>2882</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180</v>
      </c>
      <c r="F27" s="402"/>
      <c r="G27" s="402"/>
      <c r="H27" s="402"/>
      <c r="I27" s="402"/>
      <c r="J27" s="402"/>
      <c r="K27" s="403"/>
      <c r="L27" s="404">
        <v>1</v>
      </c>
      <c r="M27" s="405"/>
      <c r="N27" s="405"/>
      <c r="O27" s="405"/>
      <c r="P27" s="406"/>
      <c r="Q27" s="404">
        <v>5360</v>
      </c>
      <c r="R27" s="405"/>
      <c r="S27" s="405"/>
      <c r="T27" s="405"/>
      <c r="U27" s="405"/>
      <c r="V27" s="406"/>
      <c r="W27" s="470"/>
      <c r="X27" s="461"/>
      <c r="Y27" s="462"/>
      <c r="Z27" s="401" t="s">
        <v>181</v>
      </c>
      <c r="AA27" s="402"/>
      <c r="AB27" s="402"/>
      <c r="AC27" s="402"/>
      <c r="AD27" s="402"/>
      <c r="AE27" s="402"/>
      <c r="AF27" s="402"/>
      <c r="AG27" s="403"/>
      <c r="AH27" s="404">
        <v>13</v>
      </c>
      <c r="AI27" s="405"/>
      <c r="AJ27" s="405"/>
      <c r="AK27" s="405"/>
      <c r="AL27" s="406"/>
      <c r="AM27" s="404">
        <v>48646</v>
      </c>
      <c r="AN27" s="405"/>
      <c r="AO27" s="405"/>
      <c r="AP27" s="405"/>
      <c r="AQ27" s="405"/>
      <c r="AR27" s="406"/>
      <c r="AS27" s="404">
        <v>3742</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179</v>
      </c>
      <c r="BO27" s="432"/>
      <c r="BP27" s="432"/>
      <c r="BQ27" s="432"/>
      <c r="BR27" s="432"/>
      <c r="BS27" s="432"/>
      <c r="BT27" s="432"/>
      <c r="BU27" s="433"/>
      <c r="BV27" s="431" t="s">
        <v>137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183</v>
      </c>
      <c r="F28" s="402"/>
      <c r="G28" s="402"/>
      <c r="H28" s="402"/>
      <c r="I28" s="402"/>
      <c r="J28" s="402"/>
      <c r="K28" s="403"/>
      <c r="L28" s="404">
        <v>1</v>
      </c>
      <c r="M28" s="405"/>
      <c r="N28" s="405"/>
      <c r="O28" s="405"/>
      <c r="P28" s="406"/>
      <c r="Q28" s="404">
        <v>4510</v>
      </c>
      <c r="R28" s="405"/>
      <c r="S28" s="405"/>
      <c r="T28" s="405"/>
      <c r="U28" s="405"/>
      <c r="V28" s="406"/>
      <c r="W28" s="470"/>
      <c r="X28" s="461"/>
      <c r="Y28" s="462"/>
      <c r="Z28" s="401" t="s">
        <v>184</v>
      </c>
      <c r="AA28" s="402"/>
      <c r="AB28" s="402"/>
      <c r="AC28" s="402"/>
      <c r="AD28" s="402"/>
      <c r="AE28" s="402"/>
      <c r="AF28" s="402"/>
      <c r="AG28" s="403"/>
      <c r="AH28" s="404" t="s">
        <v>179</v>
      </c>
      <c r="AI28" s="405"/>
      <c r="AJ28" s="405"/>
      <c r="AK28" s="405"/>
      <c r="AL28" s="406"/>
      <c r="AM28" s="404" t="s">
        <v>185</v>
      </c>
      <c r="AN28" s="405"/>
      <c r="AO28" s="405"/>
      <c r="AP28" s="405"/>
      <c r="AQ28" s="405"/>
      <c r="AR28" s="406"/>
      <c r="AS28" s="404" t="s">
        <v>179</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2254465</v>
      </c>
      <c r="BO28" s="424"/>
      <c r="BP28" s="424"/>
      <c r="BQ28" s="424"/>
      <c r="BR28" s="424"/>
      <c r="BS28" s="424"/>
      <c r="BT28" s="424"/>
      <c r="BU28" s="425"/>
      <c r="BV28" s="423">
        <v>2581511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187</v>
      </c>
      <c r="F29" s="402"/>
      <c r="G29" s="402"/>
      <c r="H29" s="402"/>
      <c r="I29" s="402"/>
      <c r="J29" s="402"/>
      <c r="K29" s="403"/>
      <c r="L29" s="404">
        <v>20</v>
      </c>
      <c r="M29" s="405"/>
      <c r="N29" s="405"/>
      <c r="O29" s="405"/>
      <c r="P29" s="406"/>
      <c r="Q29" s="404">
        <v>4220</v>
      </c>
      <c r="R29" s="405"/>
      <c r="S29" s="405"/>
      <c r="T29" s="405"/>
      <c r="U29" s="405"/>
      <c r="V29" s="406"/>
      <c r="W29" s="471"/>
      <c r="X29" s="472"/>
      <c r="Y29" s="473"/>
      <c r="Z29" s="401" t="s">
        <v>188</v>
      </c>
      <c r="AA29" s="402"/>
      <c r="AB29" s="402"/>
      <c r="AC29" s="402"/>
      <c r="AD29" s="402"/>
      <c r="AE29" s="402"/>
      <c r="AF29" s="402"/>
      <c r="AG29" s="403"/>
      <c r="AH29" s="404">
        <v>813</v>
      </c>
      <c r="AI29" s="405"/>
      <c r="AJ29" s="405"/>
      <c r="AK29" s="405"/>
      <c r="AL29" s="406"/>
      <c r="AM29" s="404">
        <v>2474246</v>
      </c>
      <c r="AN29" s="405"/>
      <c r="AO29" s="405"/>
      <c r="AP29" s="405"/>
      <c r="AQ29" s="405"/>
      <c r="AR29" s="406"/>
      <c r="AS29" s="404">
        <v>3043</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t="s">
        <v>137</v>
      </c>
      <c r="BO29" s="429"/>
      <c r="BP29" s="429"/>
      <c r="BQ29" s="429"/>
      <c r="BR29" s="429"/>
      <c r="BS29" s="429"/>
      <c r="BT29" s="429"/>
      <c r="BU29" s="430"/>
      <c r="BV29" s="428" t="s">
        <v>136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101.5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4218046</v>
      </c>
      <c r="BO30" s="432"/>
      <c r="BP30" s="432"/>
      <c r="BQ30" s="432"/>
      <c r="BR30" s="432"/>
      <c r="BS30" s="432"/>
      <c r="BT30" s="432"/>
      <c r="BU30" s="433"/>
      <c r="BV30" s="431">
        <v>3889521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203</v>
      </c>
      <c r="CP33" s="391"/>
      <c r="CQ33" s="390" t="s">
        <v>204</v>
      </c>
      <c r="CR33" s="390"/>
      <c r="CS33" s="390"/>
      <c r="CT33" s="390"/>
      <c r="CU33" s="390"/>
      <c r="CV33" s="390"/>
      <c r="CW33" s="390"/>
      <c r="CX33" s="390"/>
      <c r="CY33" s="390"/>
      <c r="CZ33" s="390"/>
      <c r="DA33" s="390"/>
      <c r="DB33" s="390"/>
      <c r="DC33" s="390"/>
      <c r="DD33" s="390"/>
      <c r="DE33" s="390"/>
      <c r="DF33" s="216"/>
      <c r="DG33" s="389" t="s">
        <v>205</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公共下水道事業会計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高座清掃施設組合</v>
      </c>
      <c r="BZ34" s="386"/>
      <c r="CA34" s="386"/>
      <c r="CB34" s="386"/>
      <c r="CC34" s="386"/>
      <c r="CD34" s="386"/>
      <c r="CE34" s="386"/>
      <c r="CF34" s="386"/>
      <c r="CG34" s="386"/>
      <c r="CH34" s="386"/>
      <c r="CI34" s="386"/>
      <c r="CJ34" s="386"/>
      <c r="CK34" s="386"/>
      <c r="CL34" s="386"/>
      <c r="CM34" s="386"/>
      <c r="CN34" s="214"/>
      <c r="CO34" s="387">
        <f>IF(CQ34="","",MAX(C34:D43,U34:V43,AM34:AN43,BE34:BF43,BW34:BX43)+1)</f>
        <v>11</v>
      </c>
      <c r="CP34" s="387"/>
      <c r="CQ34" s="386" t="str">
        <f>IF('各会計、関係団体の財政状況及び健全化判断比率'!BS7="","",'各会計、関係団体の財政状況及び健全化判断比率'!BS7)</f>
        <v>海老名市土地開発公社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介護保険事業</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広域大和斎場組合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後期高齢者医療事業</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神奈川県後期高齢者医療広域連合（一般会計）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神奈川県後期高齢者医療広域連合（後期高齢者医療特別会計）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神奈川県市町村職員退職手当組合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PwKtpDzN3j3odnHuCNa8K96cm2QbJfVyg1JsMf/z8hIc7hy6tAW0hat4EWfPFGsvR72cqIou7X+Rf5o9uIhacA==" saltValue="6qTJe/DBbqNMZTjPTl9wi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0" t="s">
        <v>559</v>
      </c>
      <c r="D34" s="1210"/>
      <c r="E34" s="1211"/>
      <c r="F34" s="32">
        <v>4.2</v>
      </c>
      <c r="G34" s="33">
        <v>4.49</v>
      </c>
      <c r="H34" s="33">
        <v>4.17</v>
      </c>
      <c r="I34" s="33">
        <v>3.07</v>
      </c>
      <c r="J34" s="34">
        <v>3.49</v>
      </c>
      <c r="K34" s="22"/>
      <c r="L34" s="22"/>
      <c r="M34" s="22"/>
      <c r="N34" s="22"/>
      <c r="O34" s="22"/>
      <c r="P34" s="22"/>
    </row>
    <row r="35" spans="1:16" ht="39" customHeight="1" x14ac:dyDescent="0.2">
      <c r="A35" s="22"/>
      <c r="B35" s="35"/>
      <c r="C35" s="1204" t="s">
        <v>560</v>
      </c>
      <c r="D35" s="1205"/>
      <c r="E35" s="1206"/>
      <c r="F35" s="36">
        <v>0.87</v>
      </c>
      <c r="G35" s="37">
        <v>0.79</v>
      </c>
      <c r="H35" s="37">
        <v>1.45</v>
      </c>
      <c r="I35" s="37">
        <v>1.87</v>
      </c>
      <c r="J35" s="38">
        <v>3.08</v>
      </c>
      <c r="K35" s="22"/>
      <c r="L35" s="22"/>
      <c r="M35" s="22"/>
      <c r="N35" s="22"/>
      <c r="O35" s="22"/>
      <c r="P35" s="22"/>
    </row>
    <row r="36" spans="1:16" ht="39" customHeight="1" x14ac:dyDescent="0.2">
      <c r="A36" s="22"/>
      <c r="B36" s="35"/>
      <c r="C36" s="1204" t="s">
        <v>561</v>
      </c>
      <c r="D36" s="1205"/>
      <c r="E36" s="1206"/>
      <c r="F36" s="36" t="s">
        <v>510</v>
      </c>
      <c r="G36" s="37" t="s">
        <v>510</v>
      </c>
      <c r="H36" s="37">
        <v>0</v>
      </c>
      <c r="I36" s="37">
        <v>0.71</v>
      </c>
      <c r="J36" s="38">
        <v>1.21</v>
      </c>
      <c r="K36" s="22"/>
      <c r="L36" s="22"/>
      <c r="M36" s="22"/>
      <c r="N36" s="22"/>
      <c r="O36" s="22"/>
      <c r="P36" s="22"/>
    </row>
    <row r="37" spans="1:16" ht="39" customHeight="1" x14ac:dyDescent="0.2">
      <c r="A37" s="22"/>
      <c r="B37" s="35"/>
      <c r="C37" s="1204" t="s">
        <v>562</v>
      </c>
      <c r="D37" s="1205"/>
      <c r="E37" s="1206"/>
      <c r="F37" s="36">
        <v>0.83</v>
      </c>
      <c r="G37" s="37">
        <v>0.8</v>
      </c>
      <c r="H37" s="37">
        <v>0.75</v>
      </c>
      <c r="I37" s="37">
        <v>0.38</v>
      </c>
      <c r="J37" s="38">
        <v>0.19</v>
      </c>
      <c r="K37" s="22"/>
      <c r="L37" s="22"/>
      <c r="M37" s="22"/>
      <c r="N37" s="22"/>
      <c r="O37" s="22"/>
      <c r="P37" s="22"/>
    </row>
    <row r="38" spans="1:16" ht="39" customHeight="1" x14ac:dyDescent="0.2">
      <c r="A38" s="22"/>
      <c r="B38" s="35"/>
      <c r="C38" s="1204" t="s">
        <v>563</v>
      </c>
      <c r="D38" s="1205"/>
      <c r="E38" s="1206"/>
      <c r="F38" s="36">
        <v>0</v>
      </c>
      <c r="G38" s="37">
        <v>0.01</v>
      </c>
      <c r="H38" s="37">
        <v>0.03</v>
      </c>
      <c r="I38" s="37">
        <v>0.12</v>
      </c>
      <c r="J38" s="38">
        <v>0.17</v>
      </c>
      <c r="K38" s="22"/>
      <c r="L38" s="22"/>
      <c r="M38" s="22"/>
      <c r="N38" s="22"/>
      <c r="O38" s="22"/>
      <c r="P38" s="22"/>
    </row>
    <row r="39" spans="1:16" ht="39" customHeight="1" x14ac:dyDescent="0.2">
      <c r="A39" s="22"/>
      <c r="B39" s="35"/>
      <c r="C39" s="1204"/>
      <c r="D39" s="1205"/>
      <c r="E39" s="1206"/>
      <c r="F39" s="36"/>
      <c r="G39" s="37"/>
      <c r="H39" s="37"/>
      <c r="I39" s="37"/>
      <c r="J39" s="38"/>
      <c r="K39" s="22"/>
      <c r="L39" s="22"/>
      <c r="M39" s="22"/>
      <c r="N39" s="22"/>
      <c r="O39" s="22"/>
      <c r="P39" s="22"/>
    </row>
    <row r="40" spans="1:16" ht="39" customHeight="1" x14ac:dyDescent="0.2">
      <c r="A40" s="22"/>
      <c r="B40" s="35"/>
      <c r="C40" s="1204"/>
      <c r="D40" s="1205"/>
      <c r="E40" s="1206"/>
      <c r="F40" s="36"/>
      <c r="G40" s="37"/>
      <c r="H40" s="37"/>
      <c r="I40" s="37"/>
      <c r="J40" s="38"/>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564</v>
      </c>
      <c r="D42" s="1205"/>
      <c r="E42" s="1206"/>
      <c r="F42" s="36" t="s">
        <v>510</v>
      </c>
      <c r="G42" s="37" t="s">
        <v>510</v>
      </c>
      <c r="H42" s="37" t="s">
        <v>510</v>
      </c>
      <c r="I42" s="37" t="s">
        <v>510</v>
      </c>
      <c r="J42" s="38" t="s">
        <v>510</v>
      </c>
      <c r="K42" s="22"/>
      <c r="L42" s="22"/>
      <c r="M42" s="22"/>
      <c r="N42" s="22"/>
      <c r="O42" s="22"/>
      <c r="P42" s="22"/>
    </row>
    <row r="43" spans="1:16" ht="39" customHeight="1" thickBot="1" x14ac:dyDescent="0.25">
      <c r="A43" s="22"/>
      <c r="B43" s="40"/>
      <c r="C43" s="1207" t="s">
        <v>565</v>
      </c>
      <c r="D43" s="1208"/>
      <c r="E43" s="1209"/>
      <c r="F43" s="41">
        <v>0.8</v>
      </c>
      <c r="G43" s="42">
        <v>1.1599999999999999</v>
      </c>
      <c r="H43" s="42" t="s">
        <v>510</v>
      </c>
      <c r="I43" s="42" t="s">
        <v>510</v>
      </c>
      <c r="J43" s="43" t="s">
        <v>510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zEJ8ArA8UzbHdBdQjRcjJ8hZF7uev+0H9miGb+Vn/yprgQQ+7FXGAqtafAcj/kdpwhmin/A3KJ2hKfNTQU5eA==" saltValue="9tYtv8tCGCERrMfwdunL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2264</v>
      </c>
      <c r="L45" s="60">
        <v>2335</v>
      </c>
      <c r="M45" s="60">
        <v>2486</v>
      </c>
      <c r="N45" s="60">
        <v>2575</v>
      </c>
      <c r="O45" s="61">
        <v>2650</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510</v>
      </c>
      <c r="L46" s="64" t="s">
        <v>510</v>
      </c>
      <c r="M46" s="64" t="s">
        <v>510</v>
      </c>
      <c r="N46" s="64">
        <v>6</v>
      </c>
      <c r="O46" s="65">
        <v>23</v>
      </c>
      <c r="P46" s="48"/>
      <c r="Q46" s="48"/>
      <c r="R46" s="48"/>
      <c r="S46" s="48"/>
      <c r="T46" s="48"/>
      <c r="U46" s="48"/>
    </row>
    <row r="47" spans="1:21" ht="30.75" customHeight="1" x14ac:dyDescent="0.2">
      <c r="A47" s="48"/>
      <c r="B47" s="1232"/>
      <c r="C47" s="1233"/>
      <c r="D47" s="62"/>
      <c r="E47" s="1214" t="s">
        <v>14</v>
      </c>
      <c r="F47" s="1214"/>
      <c r="G47" s="1214"/>
      <c r="H47" s="1214"/>
      <c r="I47" s="1214"/>
      <c r="J47" s="1215"/>
      <c r="K47" s="63">
        <v>102</v>
      </c>
      <c r="L47" s="64">
        <v>115</v>
      </c>
      <c r="M47" s="64">
        <v>125</v>
      </c>
      <c r="N47" s="64">
        <v>123</v>
      </c>
      <c r="O47" s="65">
        <v>121</v>
      </c>
      <c r="P47" s="48"/>
      <c r="Q47" s="48"/>
      <c r="R47" s="48"/>
      <c r="S47" s="48"/>
      <c r="T47" s="48"/>
      <c r="U47" s="48"/>
    </row>
    <row r="48" spans="1:21" ht="30.75" customHeight="1" x14ac:dyDescent="0.2">
      <c r="A48" s="48"/>
      <c r="B48" s="1232"/>
      <c r="C48" s="1233"/>
      <c r="D48" s="62"/>
      <c r="E48" s="1214" t="s">
        <v>15</v>
      </c>
      <c r="F48" s="1214"/>
      <c r="G48" s="1214"/>
      <c r="H48" s="1214"/>
      <c r="I48" s="1214"/>
      <c r="J48" s="1215"/>
      <c r="K48" s="63">
        <v>78</v>
      </c>
      <c r="L48" s="64">
        <v>234</v>
      </c>
      <c r="M48" s="64">
        <v>173</v>
      </c>
      <c r="N48" s="64">
        <v>167</v>
      </c>
      <c r="O48" s="65">
        <v>151</v>
      </c>
      <c r="P48" s="48"/>
      <c r="Q48" s="48"/>
      <c r="R48" s="48"/>
      <c r="S48" s="48"/>
      <c r="T48" s="48"/>
      <c r="U48" s="48"/>
    </row>
    <row r="49" spans="1:21" ht="30.75" customHeight="1" x14ac:dyDescent="0.2">
      <c r="A49" s="48"/>
      <c r="B49" s="1232"/>
      <c r="C49" s="1233"/>
      <c r="D49" s="62"/>
      <c r="E49" s="1214" t="s">
        <v>16</v>
      </c>
      <c r="F49" s="1214"/>
      <c r="G49" s="1214"/>
      <c r="H49" s="1214"/>
      <c r="I49" s="1214"/>
      <c r="J49" s="1215"/>
      <c r="K49" s="63">
        <v>28</v>
      </c>
      <c r="L49" s="64">
        <v>14</v>
      </c>
      <c r="M49" s="64">
        <v>0</v>
      </c>
      <c r="N49" s="64">
        <v>30</v>
      </c>
      <c r="O49" s="65">
        <v>52</v>
      </c>
      <c r="P49" s="48"/>
      <c r="Q49" s="48"/>
      <c r="R49" s="48"/>
      <c r="S49" s="48"/>
      <c r="T49" s="48"/>
      <c r="U49" s="48"/>
    </row>
    <row r="50" spans="1:21" ht="30.75" customHeight="1" x14ac:dyDescent="0.2">
      <c r="A50" s="48"/>
      <c r="B50" s="1232"/>
      <c r="C50" s="1233"/>
      <c r="D50" s="62"/>
      <c r="E50" s="1214" t="s">
        <v>17</v>
      </c>
      <c r="F50" s="1214"/>
      <c r="G50" s="1214"/>
      <c r="H50" s="1214"/>
      <c r="I50" s="1214"/>
      <c r="J50" s="1215"/>
      <c r="K50" s="63">
        <v>77</v>
      </c>
      <c r="L50" s="64">
        <v>77</v>
      </c>
      <c r="M50" s="64">
        <v>78</v>
      </c>
      <c r="N50" s="64">
        <v>78</v>
      </c>
      <c r="O50" s="65">
        <v>79</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510</v>
      </c>
      <c r="L51" s="64" t="s">
        <v>510</v>
      </c>
      <c r="M51" s="64" t="s">
        <v>510</v>
      </c>
      <c r="N51" s="64" t="s">
        <v>510</v>
      </c>
      <c r="O51" s="65" t="s">
        <v>510</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2406</v>
      </c>
      <c r="L52" s="64">
        <v>2509</v>
      </c>
      <c r="M52" s="64">
        <v>2701</v>
      </c>
      <c r="N52" s="64">
        <v>2440</v>
      </c>
      <c r="O52" s="65">
        <v>2533</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143</v>
      </c>
      <c r="L53" s="69">
        <v>266</v>
      </c>
      <c r="M53" s="69">
        <v>161</v>
      </c>
      <c r="N53" s="69">
        <v>539</v>
      </c>
      <c r="O53" s="70">
        <v>543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3">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2">
      <c r="B57" s="1220" t="s">
        <v>25</v>
      </c>
      <c r="C57" s="1221"/>
      <c r="D57" s="1224" t="s">
        <v>26</v>
      </c>
      <c r="E57" s="1225"/>
      <c r="F57" s="1225"/>
      <c r="G57" s="1225"/>
      <c r="H57" s="1225"/>
      <c r="I57" s="1225"/>
      <c r="J57" s="1226"/>
      <c r="K57" s="83">
        <v>328</v>
      </c>
      <c r="L57" s="84">
        <v>325</v>
      </c>
      <c r="M57" s="84">
        <v>283</v>
      </c>
      <c r="N57" s="84">
        <v>283</v>
      </c>
      <c r="O57" s="85">
        <v>243</v>
      </c>
    </row>
    <row r="58" spans="1:21" ht="31.5" customHeight="1" thickBot="1" x14ac:dyDescent="0.25">
      <c r="B58" s="1222"/>
      <c r="C58" s="1223"/>
      <c r="D58" s="1227" t="s">
        <v>27</v>
      </c>
      <c r="E58" s="1228"/>
      <c r="F58" s="1228"/>
      <c r="G58" s="1228"/>
      <c r="H58" s="1228"/>
      <c r="I58" s="1228"/>
      <c r="J58" s="1229"/>
      <c r="K58" s="86">
        <v>153</v>
      </c>
      <c r="L58" s="87">
        <v>205</v>
      </c>
      <c r="M58" s="87">
        <v>253</v>
      </c>
      <c r="N58" s="87">
        <v>311</v>
      </c>
      <c r="O58" s="88">
        <v>367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aonu9gYvUKUSszluEM9mgRynmJvmGC8cdK1gGA6hoCxETM2Atm2NiF3fjMJkV2j4Y/HVJ/h8bt3iIW2LbKciA==" saltValue="Fa55BeeWgIwQGMLXJ/Bh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551</v>
      </c>
      <c r="J40" s="100" t="s">
        <v>552</v>
      </c>
      <c r="K40" s="100" t="s">
        <v>553</v>
      </c>
      <c r="L40" s="100" t="s">
        <v>554</v>
      </c>
      <c r="M40" s="101" t="s">
        <v>555</v>
      </c>
    </row>
    <row r="41" spans="2:13" ht="27.75" customHeight="1" x14ac:dyDescent="0.2">
      <c r="B41" s="1250" t="s">
        <v>30</v>
      </c>
      <c r="C41" s="1251"/>
      <c r="D41" s="102"/>
      <c r="E41" s="1252" t="s">
        <v>31</v>
      </c>
      <c r="F41" s="1252"/>
      <c r="G41" s="1252"/>
      <c r="H41" s="1253"/>
      <c r="I41" s="103">
        <v>27464</v>
      </c>
      <c r="J41" s="104">
        <v>27028</v>
      </c>
      <c r="K41" s="104">
        <v>27100</v>
      </c>
      <c r="L41" s="104">
        <v>27325</v>
      </c>
      <c r="M41" s="105">
        <v>27492</v>
      </c>
    </row>
    <row r="42" spans="2:13" ht="27.75" customHeight="1" x14ac:dyDescent="0.2">
      <c r="B42" s="1240"/>
      <c r="C42" s="1241"/>
      <c r="D42" s="106"/>
      <c r="E42" s="1244" t="s">
        <v>32</v>
      </c>
      <c r="F42" s="1244"/>
      <c r="G42" s="1244"/>
      <c r="H42" s="1245"/>
      <c r="I42" s="107">
        <v>1334</v>
      </c>
      <c r="J42" s="108">
        <v>1257</v>
      </c>
      <c r="K42" s="108">
        <v>1180</v>
      </c>
      <c r="L42" s="108">
        <v>1101</v>
      </c>
      <c r="M42" s="109">
        <v>1023</v>
      </c>
    </row>
    <row r="43" spans="2:13" ht="27.75" customHeight="1" x14ac:dyDescent="0.2">
      <c r="B43" s="1240"/>
      <c r="C43" s="1241"/>
      <c r="D43" s="106"/>
      <c r="E43" s="1244" t="s">
        <v>33</v>
      </c>
      <c r="F43" s="1244"/>
      <c r="G43" s="1244"/>
      <c r="H43" s="1245"/>
      <c r="I43" s="107">
        <v>1111</v>
      </c>
      <c r="J43" s="108">
        <v>1553</v>
      </c>
      <c r="K43" s="108">
        <v>2067</v>
      </c>
      <c r="L43" s="108">
        <v>1967</v>
      </c>
      <c r="M43" s="109">
        <v>1864</v>
      </c>
    </row>
    <row r="44" spans="2:13" ht="27.75" customHeight="1" x14ac:dyDescent="0.2">
      <c r="B44" s="1240"/>
      <c r="C44" s="1241"/>
      <c r="D44" s="106"/>
      <c r="E44" s="1244" t="s">
        <v>34</v>
      </c>
      <c r="F44" s="1244"/>
      <c r="G44" s="1244"/>
      <c r="H44" s="1245"/>
      <c r="I44" s="107">
        <v>174</v>
      </c>
      <c r="J44" s="108">
        <v>916</v>
      </c>
      <c r="K44" s="108">
        <v>2301</v>
      </c>
      <c r="L44" s="108">
        <v>4350</v>
      </c>
      <c r="M44" s="109">
        <v>4350</v>
      </c>
    </row>
    <row r="45" spans="2:13" ht="27.75" customHeight="1" x14ac:dyDescent="0.2">
      <c r="B45" s="1240"/>
      <c r="C45" s="1241"/>
      <c r="D45" s="106"/>
      <c r="E45" s="1244" t="s">
        <v>35</v>
      </c>
      <c r="F45" s="1244"/>
      <c r="G45" s="1244"/>
      <c r="H45" s="1245"/>
      <c r="I45" s="107">
        <v>3697</v>
      </c>
      <c r="J45" s="108">
        <v>3316</v>
      </c>
      <c r="K45" s="108">
        <v>3175</v>
      </c>
      <c r="L45" s="108">
        <v>2783</v>
      </c>
      <c r="M45" s="109">
        <v>2627</v>
      </c>
    </row>
    <row r="46" spans="2:13" ht="27.75" customHeight="1" x14ac:dyDescent="0.2">
      <c r="B46" s="1240"/>
      <c r="C46" s="1241"/>
      <c r="D46" s="110"/>
      <c r="E46" s="1244" t="s">
        <v>36</v>
      </c>
      <c r="F46" s="1244"/>
      <c r="G46" s="1244"/>
      <c r="H46" s="1245"/>
      <c r="I46" s="107" t="s">
        <v>510</v>
      </c>
      <c r="J46" s="108" t="s">
        <v>510</v>
      </c>
      <c r="K46" s="108" t="s">
        <v>510</v>
      </c>
      <c r="L46" s="108" t="s">
        <v>510</v>
      </c>
      <c r="M46" s="109" t="s">
        <v>510</v>
      </c>
    </row>
    <row r="47" spans="2:13" ht="27.75" customHeight="1" x14ac:dyDescent="0.2">
      <c r="B47" s="1240"/>
      <c r="C47" s="1241"/>
      <c r="D47" s="111"/>
      <c r="E47" s="1254" t="s">
        <v>37</v>
      </c>
      <c r="F47" s="1255"/>
      <c r="G47" s="1255"/>
      <c r="H47" s="1256"/>
      <c r="I47" s="107" t="s">
        <v>510</v>
      </c>
      <c r="J47" s="108" t="s">
        <v>510</v>
      </c>
      <c r="K47" s="108" t="s">
        <v>510</v>
      </c>
      <c r="L47" s="108" t="s">
        <v>510</v>
      </c>
      <c r="M47" s="109" t="s">
        <v>510</v>
      </c>
    </row>
    <row r="48" spans="2:13" ht="27.75" customHeight="1" x14ac:dyDescent="0.2">
      <c r="B48" s="1240"/>
      <c r="C48" s="1241"/>
      <c r="D48" s="106"/>
      <c r="E48" s="1244" t="s">
        <v>38</v>
      </c>
      <c r="F48" s="1244"/>
      <c r="G48" s="1244"/>
      <c r="H48" s="1245"/>
      <c r="I48" s="107" t="s">
        <v>510</v>
      </c>
      <c r="J48" s="108" t="s">
        <v>510</v>
      </c>
      <c r="K48" s="108" t="s">
        <v>510</v>
      </c>
      <c r="L48" s="108" t="s">
        <v>510</v>
      </c>
      <c r="M48" s="109" t="s">
        <v>510</v>
      </c>
    </row>
    <row r="49" spans="2:13" ht="27.75" customHeight="1" x14ac:dyDescent="0.2">
      <c r="B49" s="1242"/>
      <c r="C49" s="1243"/>
      <c r="D49" s="106"/>
      <c r="E49" s="1244" t="s">
        <v>39</v>
      </c>
      <c r="F49" s="1244"/>
      <c r="G49" s="1244"/>
      <c r="H49" s="1245"/>
      <c r="I49" s="107" t="s">
        <v>510</v>
      </c>
      <c r="J49" s="108" t="s">
        <v>510</v>
      </c>
      <c r="K49" s="108" t="s">
        <v>510</v>
      </c>
      <c r="L49" s="108" t="s">
        <v>510</v>
      </c>
      <c r="M49" s="109" t="s">
        <v>510</v>
      </c>
    </row>
    <row r="50" spans="2:13" ht="27.75" customHeight="1" x14ac:dyDescent="0.2">
      <c r="B50" s="1238" t="s">
        <v>40</v>
      </c>
      <c r="C50" s="1239"/>
      <c r="D50" s="112"/>
      <c r="E50" s="1244" t="s">
        <v>41</v>
      </c>
      <c r="F50" s="1244"/>
      <c r="G50" s="1244"/>
      <c r="H50" s="1245"/>
      <c r="I50" s="107">
        <v>6713</v>
      </c>
      <c r="J50" s="108">
        <v>6795</v>
      </c>
      <c r="K50" s="108">
        <v>7260</v>
      </c>
      <c r="L50" s="108">
        <v>7505</v>
      </c>
      <c r="M50" s="109">
        <v>7550</v>
      </c>
    </row>
    <row r="51" spans="2:13" ht="27.75" customHeight="1" x14ac:dyDescent="0.2">
      <c r="B51" s="1240"/>
      <c r="C51" s="1241"/>
      <c r="D51" s="106"/>
      <c r="E51" s="1244" t="s">
        <v>42</v>
      </c>
      <c r="F51" s="1244"/>
      <c r="G51" s="1244"/>
      <c r="H51" s="1245"/>
      <c r="I51" s="107">
        <v>4418</v>
      </c>
      <c r="J51" s="108">
        <v>4745</v>
      </c>
      <c r="K51" s="108">
        <v>4887</v>
      </c>
      <c r="L51" s="108">
        <v>5444</v>
      </c>
      <c r="M51" s="109">
        <v>5331</v>
      </c>
    </row>
    <row r="52" spans="2:13" ht="27.75" customHeight="1" x14ac:dyDescent="0.2">
      <c r="B52" s="1242"/>
      <c r="C52" s="1243"/>
      <c r="D52" s="106"/>
      <c r="E52" s="1244" t="s">
        <v>43</v>
      </c>
      <c r="F52" s="1244"/>
      <c r="G52" s="1244"/>
      <c r="H52" s="1245"/>
      <c r="I52" s="107">
        <v>21073</v>
      </c>
      <c r="J52" s="108">
        <v>20196</v>
      </c>
      <c r="K52" s="108">
        <v>19150</v>
      </c>
      <c r="L52" s="108">
        <v>18584</v>
      </c>
      <c r="M52" s="109">
        <v>17807</v>
      </c>
    </row>
    <row r="53" spans="2:13" ht="27.75" customHeight="1" thickBot="1" x14ac:dyDescent="0.25">
      <c r="B53" s="1246" t="s">
        <v>44</v>
      </c>
      <c r="C53" s="1247"/>
      <c r="D53" s="113"/>
      <c r="E53" s="1248" t="s">
        <v>45</v>
      </c>
      <c r="F53" s="1248"/>
      <c r="G53" s="1248"/>
      <c r="H53" s="1249"/>
      <c r="I53" s="114">
        <v>1576</v>
      </c>
      <c r="J53" s="115">
        <v>2334</v>
      </c>
      <c r="K53" s="115">
        <v>4525</v>
      </c>
      <c r="L53" s="115">
        <v>5991</v>
      </c>
      <c r="M53" s="116">
        <v>6668</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1FYTqVIod9gl24G+LFEfAfnz0rwKRHEv2t2yeGMoeBu9SnZ/7R4n/V8Md1+/boGrMmfqs72vjyKy8sseb3rMw==" saltValue="RpSfAjKZQBipHM3DAoj4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553</v>
      </c>
      <c r="G54" s="125" t="s">
        <v>554</v>
      </c>
      <c r="H54" s="126" t="s">
        <v>555</v>
      </c>
    </row>
    <row r="55" spans="2:8" ht="52.5" customHeight="1" x14ac:dyDescent="0.2">
      <c r="B55" s="127"/>
      <c r="C55" s="1265" t="s">
        <v>48</v>
      </c>
      <c r="D55" s="1265"/>
      <c r="E55" s="1266"/>
      <c r="F55" s="128">
        <v>2612</v>
      </c>
      <c r="G55" s="128">
        <v>2582</v>
      </c>
      <c r="H55" s="129">
        <v>2254</v>
      </c>
    </row>
    <row r="56" spans="2:8" ht="52.5" customHeight="1" x14ac:dyDescent="0.2">
      <c r="B56" s="130"/>
      <c r="C56" s="1267" t="s">
        <v>49</v>
      </c>
      <c r="D56" s="1267"/>
      <c r="E56" s="1268"/>
      <c r="F56" s="131" t="s">
        <v>510</v>
      </c>
      <c r="G56" s="131" t="s">
        <v>510</v>
      </c>
      <c r="H56" s="132" t="s">
        <v>510</v>
      </c>
    </row>
    <row r="57" spans="2:8" ht="53.25" customHeight="1" x14ac:dyDescent="0.2">
      <c r="B57" s="130"/>
      <c r="C57" s="1269" t="s">
        <v>50</v>
      </c>
      <c r="D57" s="1269"/>
      <c r="E57" s="1270"/>
      <c r="F57" s="133">
        <v>3713</v>
      </c>
      <c r="G57" s="133">
        <v>3890</v>
      </c>
      <c r="H57" s="134">
        <v>4218</v>
      </c>
    </row>
    <row r="58" spans="2:8" ht="45.75" customHeight="1" x14ac:dyDescent="0.2">
      <c r="B58" s="135"/>
      <c r="C58" s="1257" t="s">
        <v>579</v>
      </c>
      <c r="D58" s="1258"/>
      <c r="E58" s="1259"/>
      <c r="F58" s="136">
        <v>1695</v>
      </c>
      <c r="G58" s="136">
        <v>1994</v>
      </c>
      <c r="H58" s="137">
        <v>1978</v>
      </c>
    </row>
    <row r="59" spans="2:8" ht="45.75" customHeight="1" x14ac:dyDescent="0.2">
      <c r="B59" s="135"/>
      <c r="C59" s="1257" t="s">
        <v>580</v>
      </c>
      <c r="D59" s="1258"/>
      <c r="E59" s="1259"/>
      <c r="F59" s="136">
        <v>1818</v>
      </c>
      <c r="G59" s="136">
        <v>1726</v>
      </c>
      <c r="H59" s="137">
        <v>1357</v>
      </c>
    </row>
    <row r="60" spans="2:8" ht="45.75" customHeight="1" x14ac:dyDescent="0.2">
      <c r="B60" s="135"/>
      <c r="C60" s="1257" t="s">
        <v>581</v>
      </c>
      <c r="D60" s="1258"/>
      <c r="E60" s="1259"/>
      <c r="F60" s="136">
        <v>200</v>
      </c>
      <c r="G60" s="136">
        <v>170</v>
      </c>
      <c r="H60" s="137">
        <v>883</v>
      </c>
    </row>
    <row r="61" spans="2:8" ht="45.75" customHeight="1" x14ac:dyDescent="0.2">
      <c r="B61" s="135"/>
      <c r="C61" s="1257"/>
      <c r="D61" s="1258"/>
      <c r="E61" s="1259"/>
      <c r="F61" s="136"/>
      <c r="G61" s="136"/>
      <c r="H61" s="137"/>
    </row>
    <row r="62" spans="2:8" ht="45.75" customHeight="1" thickBot="1" x14ac:dyDescent="0.25">
      <c r="B62" s="138"/>
      <c r="C62" s="1260"/>
      <c r="D62" s="1261"/>
      <c r="E62" s="1262"/>
      <c r="F62" s="139"/>
      <c r="G62" s="139"/>
      <c r="H62" s="140"/>
    </row>
    <row r="63" spans="2:8" ht="52.5" customHeight="1" thickBot="1" x14ac:dyDescent="0.25">
      <c r="B63" s="141"/>
      <c r="C63" s="1263" t="s">
        <v>51</v>
      </c>
      <c r="D63" s="1263"/>
      <c r="E63" s="1264"/>
      <c r="F63" s="142">
        <v>6325</v>
      </c>
      <c r="G63" s="142">
        <v>6471</v>
      </c>
      <c r="H63" s="143">
        <v>6473</v>
      </c>
    </row>
    <row r="64" spans="2:8" ht="15" customHeight="1" x14ac:dyDescent="0.2"/>
  </sheetData>
  <sheetProtection algorithmName="SHA-512" hashValue="KLqNjdr/yxv0ENOcqe8pzMkvhenozf3j4/p3faFJUsBlG/EUmz4f5qKnUqqa0h1Iv1PI9F4PPm9T4v9b8AfRZg==" saltValue="hFYVoJgX1P8pAb7joV7V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548</v>
      </c>
      <c r="G2" s="157"/>
      <c r="H2" s="158"/>
    </row>
    <row r="3" spans="1:8" x14ac:dyDescent="0.2">
      <c r="A3" s="154" t="s">
        <v>541</v>
      </c>
      <c r="B3" s="159"/>
      <c r="C3" s="160"/>
      <c r="D3" s="161">
        <v>51757</v>
      </c>
      <c r="E3" s="162"/>
      <c r="F3" s="163">
        <v>44267</v>
      </c>
      <c r="G3" s="164"/>
      <c r="H3" s="165"/>
    </row>
    <row r="4" spans="1:8" x14ac:dyDescent="0.2">
      <c r="A4" s="166"/>
      <c r="B4" s="167"/>
      <c r="C4" s="168"/>
      <c r="D4" s="169">
        <v>25321</v>
      </c>
      <c r="E4" s="170"/>
      <c r="F4" s="171">
        <v>26161</v>
      </c>
      <c r="G4" s="172"/>
      <c r="H4" s="173"/>
    </row>
    <row r="5" spans="1:8" x14ac:dyDescent="0.2">
      <c r="A5" s="154" t="s">
        <v>543</v>
      </c>
      <c r="B5" s="159"/>
      <c r="C5" s="160"/>
      <c r="D5" s="161">
        <v>30643</v>
      </c>
      <c r="E5" s="162"/>
      <c r="F5" s="163">
        <v>40879</v>
      </c>
      <c r="G5" s="164"/>
      <c r="H5" s="165"/>
    </row>
    <row r="6" spans="1:8" x14ac:dyDescent="0.2">
      <c r="A6" s="166"/>
      <c r="B6" s="167"/>
      <c r="C6" s="168"/>
      <c r="D6" s="169">
        <v>13944</v>
      </c>
      <c r="E6" s="170"/>
      <c r="F6" s="171">
        <v>24087</v>
      </c>
      <c r="G6" s="172"/>
      <c r="H6" s="173"/>
    </row>
    <row r="7" spans="1:8" x14ac:dyDescent="0.2">
      <c r="A7" s="154" t="s">
        <v>544</v>
      </c>
      <c r="B7" s="159"/>
      <c r="C7" s="160"/>
      <c r="D7" s="161">
        <v>38469</v>
      </c>
      <c r="E7" s="162"/>
      <c r="F7" s="163">
        <v>42651</v>
      </c>
      <c r="G7" s="164"/>
      <c r="H7" s="165"/>
    </row>
    <row r="8" spans="1:8" x14ac:dyDescent="0.2">
      <c r="A8" s="166"/>
      <c r="B8" s="167"/>
      <c r="C8" s="168"/>
      <c r="D8" s="169">
        <v>22870</v>
      </c>
      <c r="E8" s="170"/>
      <c r="F8" s="171">
        <v>22675</v>
      </c>
      <c r="G8" s="172"/>
      <c r="H8" s="173"/>
    </row>
    <row r="9" spans="1:8" x14ac:dyDescent="0.2">
      <c r="A9" s="154" t="s">
        <v>545</v>
      </c>
      <c r="B9" s="159"/>
      <c r="C9" s="160"/>
      <c r="D9" s="161">
        <v>46260</v>
      </c>
      <c r="E9" s="162"/>
      <c r="F9" s="163">
        <v>43226</v>
      </c>
      <c r="G9" s="164"/>
      <c r="H9" s="165"/>
    </row>
    <row r="10" spans="1:8" x14ac:dyDescent="0.2">
      <c r="A10" s="166"/>
      <c r="B10" s="167"/>
      <c r="C10" s="168"/>
      <c r="D10" s="169">
        <v>20374</v>
      </c>
      <c r="E10" s="170"/>
      <c r="F10" s="171">
        <v>22622</v>
      </c>
      <c r="G10" s="172"/>
      <c r="H10" s="173"/>
    </row>
    <row r="11" spans="1:8" x14ac:dyDescent="0.2">
      <c r="A11" s="154" t="s">
        <v>546</v>
      </c>
      <c r="B11" s="159"/>
      <c r="C11" s="160"/>
      <c r="D11" s="161">
        <v>46392</v>
      </c>
      <c r="E11" s="162"/>
      <c r="F11" s="163">
        <v>42836</v>
      </c>
      <c r="G11" s="164"/>
      <c r="H11" s="165"/>
    </row>
    <row r="12" spans="1:8" x14ac:dyDescent="0.2">
      <c r="A12" s="166"/>
      <c r="B12" s="167"/>
      <c r="C12" s="174"/>
      <c r="D12" s="169">
        <v>20306</v>
      </c>
      <c r="E12" s="170"/>
      <c r="F12" s="171">
        <v>22936</v>
      </c>
      <c r="G12" s="172"/>
      <c r="H12" s="173"/>
    </row>
    <row r="13" spans="1:8" x14ac:dyDescent="0.2">
      <c r="A13" s="154"/>
      <c r="B13" s="159"/>
      <c r="C13" s="175"/>
      <c r="D13" s="176">
        <v>42704</v>
      </c>
      <c r="E13" s="177"/>
      <c r="F13" s="178">
        <v>42772</v>
      </c>
      <c r="G13" s="179"/>
      <c r="H13" s="165"/>
    </row>
    <row r="14" spans="1:8" x14ac:dyDescent="0.2">
      <c r="A14" s="166"/>
      <c r="B14" s="167"/>
      <c r="C14" s="168"/>
      <c r="D14" s="169">
        <v>20563</v>
      </c>
      <c r="E14" s="170"/>
      <c r="F14" s="171">
        <v>23696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4.21</v>
      </c>
      <c r="C19" s="180">
        <f>ROUND(VALUE(SUBSTITUTE(実質収支比率等に係る経年分析!G$48,"▲","-")),2)</f>
        <v>4.49</v>
      </c>
      <c r="D19" s="180">
        <f>ROUND(VALUE(SUBSTITUTE(実質収支比率等に係る経年分析!H$48,"▲","-")),2)</f>
        <v>4.18</v>
      </c>
      <c r="E19" s="180">
        <f>ROUND(VALUE(SUBSTITUTE(実質収支比率等に係る経年分析!I$48,"▲","-")),2)</f>
        <v>3.07</v>
      </c>
      <c r="F19" s="180">
        <f>ROUND(VALUE(SUBSTITUTE(実質収支比率等に係る経年分析!J$48,"▲","-")),2)</f>
        <v>3.5</v>
      </c>
    </row>
    <row r="20" spans="1:11" x14ac:dyDescent="0.2">
      <c r="A20" s="180" t="s">
        <v>55</v>
      </c>
      <c r="B20" s="180">
        <f>ROUND(VALUE(SUBSTITUTE(実質収支比率等に係る経年分析!F$47,"▲","-")),2)</f>
        <v>11.55</v>
      </c>
      <c r="C20" s="180">
        <f>ROUND(VALUE(SUBSTITUTE(実質収支比率等に係る経年分析!G$47,"▲","-")),2)</f>
        <v>11.12</v>
      </c>
      <c r="D20" s="180">
        <f>ROUND(VALUE(SUBSTITUTE(実質収支比率等に係る経年分析!H$47,"▲","-")),2)</f>
        <v>10.89</v>
      </c>
      <c r="E20" s="180">
        <f>ROUND(VALUE(SUBSTITUTE(実質収支比率等に係る経年分析!I$47,"▲","-")),2)</f>
        <v>10.46</v>
      </c>
      <c r="F20" s="180">
        <f>ROUND(VALUE(SUBSTITUTE(実質収支比率等に係る経年分析!J$47,"▲","-")),2)</f>
        <v>8.98</v>
      </c>
    </row>
    <row r="21" spans="1:11" x14ac:dyDescent="0.2">
      <c r="A21" s="180" t="s">
        <v>56</v>
      </c>
      <c r="B21" s="180">
        <f>IF(ISNUMBER(VALUE(SUBSTITUTE(実質収支比率等に係る経年分析!F$49,"▲","-"))),ROUND(VALUE(SUBSTITUTE(実質収支比率等に係る経年分析!F$49,"▲","-")),2),NA())</f>
        <v>2.35</v>
      </c>
      <c r="C21" s="180">
        <f>IF(ISNUMBER(VALUE(SUBSTITUTE(実質収支比率等に係る経年分析!G$49,"▲","-"))),ROUND(VALUE(SUBSTITUTE(実質収支比率等に係る経年分析!G$49,"▲","-")),2),NA())</f>
        <v>0.33</v>
      </c>
      <c r="D21" s="180">
        <f>IF(ISNUMBER(VALUE(SUBSTITUTE(実質収支比率等に係る経年分析!H$49,"▲","-"))),ROUND(VALUE(SUBSTITUTE(実質収支比率等に係る経年分析!H$49,"▲","-")),2),NA())</f>
        <v>-0.27</v>
      </c>
      <c r="E21" s="180">
        <f>IF(ISNUMBER(VALUE(SUBSTITUTE(実質収支比率等に係る経年分析!I$49,"▲","-"))),ROUND(VALUE(SUBSTITUTE(実質収支比率等に係る経年分析!I$49,"▲","-")),2),NA())</f>
        <v>-1.1000000000000001</v>
      </c>
      <c r="F21" s="180">
        <f>IF(ISNUMBER(VALUE(SUBSTITUTE(実質収支比率等に係る経年分析!J$49,"▲","-"))),ROUND(VALUE(SUBSTITUTE(実質収支比率等に係る経年分析!J$49,"▲","-")),2),NA())</f>
        <v>-0.83</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1.1599999999999999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2">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2">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3.08</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3.49</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2406</v>
      </c>
      <c r="E42" s="182"/>
      <c r="F42" s="182"/>
      <c r="G42" s="182">
        <f>'実質公債費比率（分子）の構造'!L$52</f>
        <v>2509</v>
      </c>
      <c r="H42" s="182"/>
      <c r="I42" s="182"/>
      <c r="J42" s="182">
        <f>'実質公債費比率（分子）の構造'!M$52</f>
        <v>2701</v>
      </c>
      <c r="K42" s="182"/>
      <c r="L42" s="182"/>
      <c r="M42" s="182">
        <f>'実質公債費比率（分子）の構造'!N$52</f>
        <v>2440</v>
      </c>
      <c r="N42" s="182"/>
      <c r="O42" s="182"/>
      <c r="P42" s="182">
        <f>'実質公債費比率（分子）の構造'!O$52</f>
        <v>2533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77</v>
      </c>
      <c r="C44" s="182"/>
      <c r="D44" s="182"/>
      <c r="E44" s="182">
        <f>'実質公債費比率（分子）の構造'!L$50</f>
        <v>77</v>
      </c>
      <c r="F44" s="182"/>
      <c r="G44" s="182"/>
      <c r="H44" s="182">
        <f>'実質公債費比率（分子）の構造'!M$50</f>
        <v>78</v>
      </c>
      <c r="I44" s="182"/>
      <c r="J44" s="182"/>
      <c r="K44" s="182">
        <f>'実質公債費比率（分子）の構造'!N$50</f>
        <v>78</v>
      </c>
      <c r="L44" s="182"/>
      <c r="M44" s="182"/>
      <c r="N44" s="182">
        <f>'実質公債費比率（分子）の構造'!O$50</f>
        <v>79</v>
      </c>
      <c r="O44" s="182"/>
      <c r="P44" s="182"/>
    </row>
    <row r="45" spans="1:16" x14ac:dyDescent="0.2">
      <c r="A45" s="182" t="s">
        <v>66</v>
      </c>
      <c r="B45" s="182">
        <f>'実質公債費比率（分子）の構造'!K$49</f>
        <v>28</v>
      </c>
      <c r="C45" s="182"/>
      <c r="D45" s="182"/>
      <c r="E45" s="182">
        <f>'実質公債費比率（分子）の構造'!L$49</f>
        <v>14</v>
      </c>
      <c r="F45" s="182"/>
      <c r="G45" s="182"/>
      <c r="H45" s="182">
        <f>'実質公債費比率（分子）の構造'!M$49</f>
        <v>0</v>
      </c>
      <c r="I45" s="182"/>
      <c r="J45" s="182"/>
      <c r="K45" s="182">
        <f>'実質公債費比率（分子）の構造'!N$49</f>
        <v>30</v>
      </c>
      <c r="L45" s="182"/>
      <c r="M45" s="182"/>
      <c r="N45" s="182">
        <f>'実質公債費比率（分子）の構造'!O$49</f>
        <v>52</v>
      </c>
      <c r="O45" s="182"/>
      <c r="P45" s="182"/>
    </row>
    <row r="46" spans="1:16" x14ac:dyDescent="0.2">
      <c r="A46" s="182" t="s">
        <v>67</v>
      </c>
      <c r="B46" s="182">
        <f>'実質公債費比率（分子）の構造'!K$48</f>
        <v>78</v>
      </c>
      <c r="C46" s="182"/>
      <c r="D46" s="182"/>
      <c r="E46" s="182">
        <f>'実質公債費比率（分子）の構造'!L$48</f>
        <v>234</v>
      </c>
      <c r="F46" s="182"/>
      <c r="G46" s="182"/>
      <c r="H46" s="182">
        <f>'実質公債費比率（分子）の構造'!M$48</f>
        <v>173</v>
      </c>
      <c r="I46" s="182"/>
      <c r="J46" s="182"/>
      <c r="K46" s="182">
        <f>'実質公債費比率（分子）の構造'!N$48</f>
        <v>167</v>
      </c>
      <c r="L46" s="182"/>
      <c r="M46" s="182"/>
      <c r="N46" s="182">
        <f>'実質公債費比率（分子）の構造'!O$48</f>
        <v>151</v>
      </c>
      <c r="O46" s="182"/>
      <c r="P46" s="182"/>
    </row>
    <row r="47" spans="1:16" x14ac:dyDescent="0.2">
      <c r="A47" s="182" t="s">
        <v>14</v>
      </c>
      <c r="B47" s="182">
        <f>'実質公債費比率（分子）の構造'!K$47</f>
        <v>102</v>
      </c>
      <c r="C47" s="182"/>
      <c r="D47" s="182"/>
      <c r="E47" s="182">
        <f>'実質公債費比率（分子）の構造'!L$47</f>
        <v>115</v>
      </c>
      <c r="F47" s="182"/>
      <c r="G47" s="182"/>
      <c r="H47" s="182">
        <f>'実質公債費比率（分子）の構造'!M$47</f>
        <v>125</v>
      </c>
      <c r="I47" s="182"/>
      <c r="J47" s="182"/>
      <c r="K47" s="182">
        <f>'実質公債費比率（分子）の構造'!N$47</f>
        <v>123</v>
      </c>
      <c r="L47" s="182"/>
      <c r="M47" s="182"/>
      <c r="N47" s="182">
        <f>'実質公債費比率（分子）の構造'!O$47</f>
        <v>121</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f>'実質公債費比率（分子）の構造'!N$46</f>
        <v>6</v>
      </c>
      <c r="L48" s="182"/>
      <c r="M48" s="182"/>
      <c r="N48" s="182">
        <f>'実質公債費比率（分子）の構造'!O$46</f>
        <v>23</v>
      </c>
      <c r="O48" s="182"/>
      <c r="P48" s="182"/>
    </row>
    <row r="49" spans="1:16" x14ac:dyDescent="0.2">
      <c r="A49" s="182" t="s">
        <v>69</v>
      </c>
      <c r="B49" s="182">
        <f>'実質公債費比率（分子）の構造'!K$45</f>
        <v>2264</v>
      </c>
      <c r="C49" s="182"/>
      <c r="D49" s="182"/>
      <c r="E49" s="182">
        <f>'実質公債費比率（分子）の構造'!L$45</f>
        <v>2335</v>
      </c>
      <c r="F49" s="182"/>
      <c r="G49" s="182"/>
      <c r="H49" s="182">
        <f>'実質公債費比率（分子）の構造'!M$45</f>
        <v>2486</v>
      </c>
      <c r="I49" s="182"/>
      <c r="J49" s="182"/>
      <c r="K49" s="182">
        <f>'実質公債費比率（分子）の構造'!N$45</f>
        <v>2575</v>
      </c>
      <c r="L49" s="182"/>
      <c r="M49" s="182"/>
      <c r="N49" s="182">
        <f>'実質公債費比率（分子）の構造'!O$45</f>
        <v>2650</v>
      </c>
      <c r="O49" s="182"/>
      <c r="P49" s="182"/>
    </row>
    <row r="50" spans="1:16" x14ac:dyDescent="0.2">
      <c r="A50" s="182" t="s">
        <v>70</v>
      </c>
      <c r="B50" s="182" t="e">
        <f>NA()</f>
        <v>#N/A</v>
      </c>
      <c r="C50" s="182">
        <f>IF(ISNUMBER('実質公債費比率（分子）の構造'!K$53),'実質公債費比率（分子）の構造'!K$53,NA())</f>
        <v>143</v>
      </c>
      <c r="D50" s="182" t="e">
        <f>NA()</f>
        <v>#N/A</v>
      </c>
      <c r="E50" s="182" t="e">
        <f>NA()</f>
        <v>#N/A</v>
      </c>
      <c r="F50" s="182">
        <f>IF(ISNUMBER('実質公債費比率（分子）の構造'!L$53),'実質公債費比率（分子）の構造'!L$53,NA())</f>
        <v>266</v>
      </c>
      <c r="G50" s="182" t="e">
        <f>NA()</f>
        <v>#N/A</v>
      </c>
      <c r="H50" s="182" t="e">
        <f>NA()</f>
        <v>#N/A</v>
      </c>
      <c r="I50" s="182">
        <f>IF(ISNUMBER('実質公債費比率（分子）の構造'!M$53),'実質公債費比率（分子）の構造'!M$53,NA())</f>
        <v>161</v>
      </c>
      <c r="J50" s="182" t="e">
        <f>NA()</f>
        <v>#N/A</v>
      </c>
      <c r="K50" s="182" t="e">
        <f>NA()</f>
        <v>#N/A</v>
      </c>
      <c r="L50" s="182">
        <f>IF(ISNUMBER('実質公債費比率（分子）の構造'!N$53),'実質公債費比率（分子）の構造'!N$53,NA())</f>
        <v>539</v>
      </c>
      <c r="M50" s="182" t="e">
        <f>NA()</f>
        <v>#N/A</v>
      </c>
      <c r="N50" s="182" t="e">
        <f>NA()</f>
        <v>#N/A</v>
      </c>
      <c r="O50" s="182">
        <f>IF(ISNUMBER('実質公債費比率（分子）の構造'!O$53),'実質公債費比率（分子）の構造'!O$53,NA())</f>
        <v>543</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21073</v>
      </c>
      <c r="E56" s="181"/>
      <c r="F56" s="181"/>
      <c r="G56" s="181">
        <f>'将来負担比率（分子）の構造'!J$52</f>
        <v>20196</v>
      </c>
      <c r="H56" s="181"/>
      <c r="I56" s="181"/>
      <c r="J56" s="181">
        <f>'将来負担比率（分子）の構造'!K$52</f>
        <v>19150</v>
      </c>
      <c r="K56" s="181"/>
      <c r="L56" s="181"/>
      <c r="M56" s="181">
        <f>'将来負担比率（分子）の構造'!L$52</f>
        <v>18584</v>
      </c>
      <c r="N56" s="181"/>
      <c r="O56" s="181"/>
      <c r="P56" s="181">
        <f>'将来負担比率（分子）の構造'!M$52</f>
        <v>17807</v>
      </c>
    </row>
    <row r="57" spans="1:16" x14ac:dyDescent="0.2">
      <c r="A57" s="181" t="s">
        <v>42</v>
      </c>
      <c r="B57" s="181"/>
      <c r="C57" s="181"/>
      <c r="D57" s="181">
        <f>'将来負担比率（分子）の構造'!I$51</f>
        <v>4418</v>
      </c>
      <c r="E57" s="181"/>
      <c r="F57" s="181"/>
      <c r="G57" s="181">
        <f>'将来負担比率（分子）の構造'!J$51</f>
        <v>4745</v>
      </c>
      <c r="H57" s="181"/>
      <c r="I57" s="181"/>
      <c r="J57" s="181">
        <f>'将来負担比率（分子）の構造'!K$51</f>
        <v>4887</v>
      </c>
      <c r="K57" s="181"/>
      <c r="L57" s="181"/>
      <c r="M57" s="181">
        <f>'将来負担比率（分子）の構造'!L$51</f>
        <v>5444</v>
      </c>
      <c r="N57" s="181"/>
      <c r="O57" s="181"/>
      <c r="P57" s="181">
        <f>'将来負担比率（分子）の構造'!M$51</f>
        <v>5331</v>
      </c>
    </row>
    <row r="58" spans="1:16" x14ac:dyDescent="0.2">
      <c r="A58" s="181" t="s">
        <v>41</v>
      </c>
      <c r="B58" s="181"/>
      <c r="C58" s="181"/>
      <c r="D58" s="181">
        <f>'将来負担比率（分子）の構造'!I$50</f>
        <v>6713</v>
      </c>
      <c r="E58" s="181"/>
      <c r="F58" s="181"/>
      <c r="G58" s="181">
        <f>'将来負担比率（分子）の構造'!J$50</f>
        <v>6795</v>
      </c>
      <c r="H58" s="181"/>
      <c r="I58" s="181"/>
      <c r="J58" s="181">
        <f>'将来負担比率（分子）の構造'!K$50</f>
        <v>7260</v>
      </c>
      <c r="K58" s="181"/>
      <c r="L58" s="181"/>
      <c r="M58" s="181">
        <f>'将来負担比率（分子）の構造'!L$50</f>
        <v>7505</v>
      </c>
      <c r="N58" s="181"/>
      <c r="O58" s="181"/>
      <c r="P58" s="181">
        <f>'将来負担比率（分子）の構造'!M$50</f>
        <v>7550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3697</v>
      </c>
      <c r="C62" s="181"/>
      <c r="D62" s="181"/>
      <c r="E62" s="181">
        <f>'将来負担比率（分子）の構造'!J$45</f>
        <v>3316</v>
      </c>
      <c r="F62" s="181"/>
      <c r="G62" s="181"/>
      <c r="H62" s="181">
        <f>'将来負担比率（分子）の構造'!K$45</f>
        <v>3175</v>
      </c>
      <c r="I62" s="181"/>
      <c r="J62" s="181"/>
      <c r="K62" s="181">
        <f>'将来負担比率（分子）の構造'!L$45</f>
        <v>2783</v>
      </c>
      <c r="L62" s="181"/>
      <c r="M62" s="181"/>
      <c r="N62" s="181">
        <f>'将来負担比率（分子）の構造'!M$45</f>
        <v>2627</v>
      </c>
      <c r="O62" s="181"/>
      <c r="P62" s="181"/>
    </row>
    <row r="63" spans="1:16" x14ac:dyDescent="0.2">
      <c r="A63" s="181" t="s">
        <v>34</v>
      </c>
      <c r="B63" s="181">
        <f>'将来負担比率（分子）の構造'!I$44</f>
        <v>174</v>
      </c>
      <c r="C63" s="181"/>
      <c r="D63" s="181"/>
      <c r="E63" s="181">
        <f>'将来負担比率（分子）の構造'!J$44</f>
        <v>916</v>
      </c>
      <c r="F63" s="181"/>
      <c r="G63" s="181"/>
      <c r="H63" s="181">
        <f>'将来負担比率（分子）の構造'!K$44</f>
        <v>2301</v>
      </c>
      <c r="I63" s="181"/>
      <c r="J63" s="181"/>
      <c r="K63" s="181">
        <f>'将来負担比率（分子）の構造'!L$44</f>
        <v>4350</v>
      </c>
      <c r="L63" s="181"/>
      <c r="M63" s="181"/>
      <c r="N63" s="181">
        <f>'将来負担比率（分子）の構造'!M$44</f>
        <v>4350</v>
      </c>
      <c r="O63" s="181"/>
      <c r="P63" s="181"/>
    </row>
    <row r="64" spans="1:16" x14ac:dyDescent="0.2">
      <c r="A64" s="181" t="s">
        <v>33</v>
      </c>
      <c r="B64" s="181">
        <f>'将来負担比率（分子）の構造'!I$43</f>
        <v>1111</v>
      </c>
      <c r="C64" s="181"/>
      <c r="D64" s="181"/>
      <c r="E64" s="181">
        <f>'将来負担比率（分子）の構造'!J$43</f>
        <v>1553</v>
      </c>
      <c r="F64" s="181"/>
      <c r="G64" s="181"/>
      <c r="H64" s="181">
        <f>'将来負担比率（分子）の構造'!K$43</f>
        <v>2067</v>
      </c>
      <c r="I64" s="181"/>
      <c r="J64" s="181"/>
      <c r="K64" s="181">
        <f>'将来負担比率（分子）の構造'!L$43</f>
        <v>1967</v>
      </c>
      <c r="L64" s="181"/>
      <c r="M64" s="181"/>
      <c r="N64" s="181">
        <f>'将来負担比率（分子）の構造'!M$43</f>
        <v>1864</v>
      </c>
      <c r="O64" s="181"/>
      <c r="P64" s="181"/>
    </row>
    <row r="65" spans="1:16" x14ac:dyDescent="0.2">
      <c r="A65" s="181" t="s">
        <v>32</v>
      </c>
      <c r="B65" s="181">
        <f>'将来負担比率（分子）の構造'!I$42</f>
        <v>1334</v>
      </c>
      <c r="C65" s="181"/>
      <c r="D65" s="181"/>
      <c r="E65" s="181">
        <f>'将来負担比率（分子）の構造'!J$42</f>
        <v>1257</v>
      </c>
      <c r="F65" s="181"/>
      <c r="G65" s="181"/>
      <c r="H65" s="181">
        <f>'将来負担比率（分子）の構造'!K$42</f>
        <v>1180</v>
      </c>
      <c r="I65" s="181"/>
      <c r="J65" s="181"/>
      <c r="K65" s="181">
        <f>'将来負担比率（分子）の構造'!L$42</f>
        <v>1101</v>
      </c>
      <c r="L65" s="181"/>
      <c r="M65" s="181"/>
      <c r="N65" s="181">
        <f>'将来負担比率（分子）の構造'!M$42</f>
        <v>1023</v>
      </c>
      <c r="O65" s="181"/>
      <c r="P65" s="181"/>
    </row>
    <row r="66" spans="1:16" x14ac:dyDescent="0.2">
      <c r="A66" s="181" t="s">
        <v>31</v>
      </c>
      <c r="B66" s="181">
        <f>'将来負担比率（分子）の構造'!I$41</f>
        <v>27464</v>
      </c>
      <c r="C66" s="181"/>
      <c r="D66" s="181"/>
      <c r="E66" s="181">
        <f>'将来負担比率（分子）の構造'!J$41</f>
        <v>27028</v>
      </c>
      <c r="F66" s="181"/>
      <c r="G66" s="181"/>
      <c r="H66" s="181">
        <f>'将来負担比率（分子）の構造'!K$41</f>
        <v>27100</v>
      </c>
      <c r="I66" s="181"/>
      <c r="J66" s="181"/>
      <c r="K66" s="181">
        <f>'将来負担比率（分子）の構造'!L$41</f>
        <v>27325</v>
      </c>
      <c r="L66" s="181"/>
      <c r="M66" s="181"/>
      <c r="N66" s="181">
        <f>'将来負担比率（分子）の構造'!M$41</f>
        <v>27492</v>
      </c>
      <c r="O66" s="181"/>
      <c r="P66" s="181"/>
    </row>
    <row r="67" spans="1:16" x14ac:dyDescent="0.2">
      <c r="A67" s="181" t="s">
        <v>74</v>
      </c>
      <c r="B67" s="181" t="e">
        <f>NA()</f>
        <v>#N/A</v>
      </c>
      <c r="C67" s="181">
        <f>IF(ISNUMBER('将来負担比率（分子）の構造'!I$53), IF('将来負担比率（分子）の構造'!I$53 &lt; 0, 0, '将来負担比率（分子）の構造'!I$53), NA())</f>
        <v>1576</v>
      </c>
      <c r="D67" s="181" t="e">
        <f>NA()</f>
        <v>#N/A</v>
      </c>
      <c r="E67" s="181" t="e">
        <f>NA()</f>
        <v>#N/A</v>
      </c>
      <c r="F67" s="181">
        <f>IF(ISNUMBER('将来負担比率（分子）の構造'!J$53), IF('将来負担比率（分子）の構造'!J$53 &lt; 0, 0, '将来負担比率（分子）の構造'!J$53), NA())</f>
        <v>2334</v>
      </c>
      <c r="G67" s="181" t="e">
        <f>NA()</f>
        <v>#N/A</v>
      </c>
      <c r="H67" s="181" t="e">
        <f>NA()</f>
        <v>#N/A</v>
      </c>
      <c r="I67" s="181">
        <f>IF(ISNUMBER('将来負担比率（分子）の構造'!K$53), IF('将来負担比率（分子）の構造'!K$53 &lt; 0, 0, '将来負担比率（分子）の構造'!K$53), NA())</f>
        <v>4525</v>
      </c>
      <c r="J67" s="181" t="e">
        <f>NA()</f>
        <v>#N/A</v>
      </c>
      <c r="K67" s="181" t="e">
        <f>NA()</f>
        <v>#N/A</v>
      </c>
      <c r="L67" s="181">
        <f>IF(ISNUMBER('将来負担比率（分子）の構造'!L$53), IF('将来負担比率（分子）の構造'!L$53 &lt; 0, 0, '将来負担比率（分子）の構造'!L$53), NA())</f>
        <v>5991</v>
      </c>
      <c r="M67" s="181" t="e">
        <f>NA()</f>
        <v>#N/A</v>
      </c>
      <c r="N67" s="181" t="e">
        <f>NA()</f>
        <v>#N/A</v>
      </c>
      <c r="O67" s="181">
        <f>IF(ISNUMBER('将来負担比率（分子）の構造'!M$53), IF('将来負担比率（分子）の構造'!M$53 &lt; 0, 0, '将来負担比率（分子）の構造'!M$53), NA())</f>
        <v>6668</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2612</v>
      </c>
      <c r="C72" s="185">
        <f>基金残高に係る経年分析!G55</f>
        <v>2582</v>
      </c>
      <c r="D72" s="185">
        <f>基金残高に係る経年分析!H55</f>
        <v>2254</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3713</v>
      </c>
      <c r="C74" s="185">
        <f>基金残高に係る経年分析!G57</f>
        <v>3890</v>
      </c>
      <c r="D74" s="185">
        <f>基金残高に係る経年分析!H57</f>
        <v>4218</v>
      </c>
    </row>
  </sheetData>
  <sheetProtection algorithmName="SHA-512" hashValue="D/jmISL2QtFJy1wnPOHmvfu70LWALz/UOrzlpg/bSUAXR3EJ/4j0oWhZBCc+nYol5BuHdOgFWdyUFSpTKQim/Q==" saltValue="bnpY9Zuk9vFOY4hZVjdA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214</v>
      </c>
      <c r="DI1" s="760"/>
      <c r="DJ1" s="760"/>
      <c r="DK1" s="760"/>
      <c r="DL1" s="760"/>
      <c r="DM1" s="760"/>
      <c r="DN1" s="761"/>
      <c r="DO1" s="226"/>
      <c r="DP1" s="759" t="s">
        <v>215</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217</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218</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219</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220</v>
      </c>
      <c r="S4" s="702"/>
      <c r="T4" s="702"/>
      <c r="U4" s="702"/>
      <c r="V4" s="702"/>
      <c r="W4" s="702"/>
      <c r="X4" s="702"/>
      <c r="Y4" s="703"/>
      <c r="Z4" s="701" t="s">
        <v>221</v>
      </c>
      <c r="AA4" s="702"/>
      <c r="AB4" s="702"/>
      <c r="AC4" s="703"/>
      <c r="AD4" s="701" t="s">
        <v>222</v>
      </c>
      <c r="AE4" s="702"/>
      <c r="AF4" s="702"/>
      <c r="AG4" s="702"/>
      <c r="AH4" s="702"/>
      <c r="AI4" s="702"/>
      <c r="AJ4" s="702"/>
      <c r="AK4" s="703"/>
      <c r="AL4" s="701" t="s">
        <v>221</v>
      </c>
      <c r="AM4" s="702"/>
      <c r="AN4" s="702"/>
      <c r="AO4" s="703"/>
      <c r="AP4" s="762" t="s">
        <v>223</v>
      </c>
      <c r="AQ4" s="762"/>
      <c r="AR4" s="762"/>
      <c r="AS4" s="762"/>
      <c r="AT4" s="762"/>
      <c r="AU4" s="762"/>
      <c r="AV4" s="762"/>
      <c r="AW4" s="762"/>
      <c r="AX4" s="762"/>
      <c r="AY4" s="762"/>
      <c r="AZ4" s="762"/>
      <c r="BA4" s="762"/>
      <c r="BB4" s="762"/>
      <c r="BC4" s="762"/>
      <c r="BD4" s="762"/>
      <c r="BE4" s="762"/>
      <c r="BF4" s="762"/>
      <c r="BG4" s="762" t="s">
        <v>224</v>
      </c>
      <c r="BH4" s="762"/>
      <c r="BI4" s="762"/>
      <c r="BJ4" s="762"/>
      <c r="BK4" s="762"/>
      <c r="BL4" s="762"/>
      <c r="BM4" s="762"/>
      <c r="BN4" s="762"/>
      <c r="BO4" s="762" t="s">
        <v>221</v>
      </c>
      <c r="BP4" s="762"/>
      <c r="BQ4" s="762"/>
      <c r="BR4" s="762"/>
      <c r="BS4" s="762" t="s">
        <v>225</v>
      </c>
      <c r="BT4" s="762"/>
      <c r="BU4" s="762"/>
      <c r="BV4" s="762"/>
      <c r="BW4" s="762"/>
      <c r="BX4" s="762"/>
      <c r="BY4" s="762"/>
      <c r="BZ4" s="762"/>
      <c r="CA4" s="762"/>
      <c r="CB4" s="762"/>
      <c r="CD4" s="744" t="s">
        <v>226</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227</v>
      </c>
      <c r="C5" s="707"/>
      <c r="D5" s="707"/>
      <c r="E5" s="707"/>
      <c r="F5" s="707"/>
      <c r="G5" s="707"/>
      <c r="H5" s="707"/>
      <c r="I5" s="707"/>
      <c r="J5" s="707"/>
      <c r="K5" s="707"/>
      <c r="L5" s="707"/>
      <c r="M5" s="707"/>
      <c r="N5" s="707"/>
      <c r="O5" s="707"/>
      <c r="P5" s="707"/>
      <c r="Q5" s="708"/>
      <c r="R5" s="695">
        <v>23755293</v>
      </c>
      <c r="S5" s="696"/>
      <c r="T5" s="696"/>
      <c r="U5" s="696"/>
      <c r="V5" s="696"/>
      <c r="W5" s="696"/>
      <c r="X5" s="696"/>
      <c r="Y5" s="739"/>
      <c r="Z5" s="757">
        <v>51.2</v>
      </c>
      <c r="AA5" s="757"/>
      <c r="AB5" s="757"/>
      <c r="AC5" s="757"/>
      <c r="AD5" s="758">
        <v>22371405</v>
      </c>
      <c r="AE5" s="758"/>
      <c r="AF5" s="758"/>
      <c r="AG5" s="758"/>
      <c r="AH5" s="758"/>
      <c r="AI5" s="758"/>
      <c r="AJ5" s="758"/>
      <c r="AK5" s="758"/>
      <c r="AL5" s="740">
        <v>86.9</v>
      </c>
      <c r="AM5" s="711"/>
      <c r="AN5" s="711"/>
      <c r="AO5" s="741"/>
      <c r="AP5" s="706" t="s">
        <v>228</v>
      </c>
      <c r="AQ5" s="707"/>
      <c r="AR5" s="707"/>
      <c r="AS5" s="707"/>
      <c r="AT5" s="707"/>
      <c r="AU5" s="707"/>
      <c r="AV5" s="707"/>
      <c r="AW5" s="707"/>
      <c r="AX5" s="707"/>
      <c r="AY5" s="707"/>
      <c r="AZ5" s="707"/>
      <c r="BA5" s="707"/>
      <c r="BB5" s="707"/>
      <c r="BC5" s="707"/>
      <c r="BD5" s="707"/>
      <c r="BE5" s="707"/>
      <c r="BF5" s="708"/>
      <c r="BG5" s="640">
        <v>22371405</v>
      </c>
      <c r="BH5" s="641"/>
      <c r="BI5" s="641"/>
      <c r="BJ5" s="641"/>
      <c r="BK5" s="641"/>
      <c r="BL5" s="641"/>
      <c r="BM5" s="641"/>
      <c r="BN5" s="642"/>
      <c r="BO5" s="677">
        <v>94.2</v>
      </c>
      <c r="BP5" s="677"/>
      <c r="BQ5" s="677"/>
      <c r="BR5" s="677"/>
      <c r="BS5" s="678">
        <v>194674</v>
      </c>
      <c r="BT5" s="678"/>
      <c r="BU5" s="678"/>
      <c r="BV5" s="678"/>
      <c r="BW5" s="678"/>
      <c r="BX5" s="678"/>
      <c r="BY5" s="678"/>
      <c r="BZ5" s="678"/>
      <c r="CA5" s="678"/>
      <c r="CB5" s="737"/>
      <c r="CD5" s="744" t="s">
        <v>223</v>
      </c>
      <c r="CE5" s="745"/>
      <c r="CF5" s="745"/>
      <c r="CG5" s="745"/>
      <c r="CH5" s="745"/>
      <c r="CI5" s="745"/>
      <c r="CJ5" s="745"/>
      <c r="CK5" s="745"/>
      <c r="CL5" s="745"/>
      <c r="CM5" s="745"/>
      <c r="CN5" s="745"/>
      <c r="CO5" s="745"/>
      <c r="CP5" s="745"/>
      <c r="CQ5" s="746"/>
      <c r="CR5" s="744" t="s">
        <v>229</v>
      </c>
      <c r="CS5" s="745"/>
      <c r="CT5" s="745"/>
      <c r="CU5" s="745"/>
      <c r="CV5" s="745"/>
      <c r="CW5" s="745"/>
      <c r="CX5" s="745"/>
      <c r="CY5" s="746"/>
      <c r="CZ5" s="744" t="s">
        <v>221</v>
      </c>
      <c r="DA5" s="745"/>
      <c r="DB5" s="745"/>
      <c r="DC5" s="746"/>
      <c r="DD5" s="744" t="s">
        <v>230</v>
      </c>
      <c r="DE5" s="745"/>
      <c r="DF5" s="745"/>
      <c r="DG5" s="745"/>
      <c r="DH5" s="745"/>
      <c r="DI5" s="745"/>
      <c r="DJ5" s="745"/>
      <c r="DK5" s="745"/>
      <c r="DL5" s="745"/>
      <c r="DM5" s="745"/>
      <c r="DN5" s="745"/>
      <c r="DO5" s="745"/>
      <c r="DP5" s="746"/>
      <c r="DQ5" s="744" t="s">
        <v>231</v>
      </c>
      <c r="DR5" s="745"/>
      <c r="DS5" s="745"/>
      <c r="DT5" s="745"/>
      <c r="DU5" s="745"/>
      <c r="DV5" s="745"/>
      <c r="DW5" s="745"/>
      <c r="DX5" s="745"/>
      <c r="DY5" s="745"/>
      <c r="DZ5" s="745"/>
      <c r="EA5" s="745"/>
      <c r="EB5" s="745"/>
      <c r="EC5" s="746"/>
    </row>
    <row r="6" spans="2:143" ht="11.25" customHeight="1" x14ac:dyDescent="0.2">
      <c r="B6" s="637" t="s">
        <v>232</v>
      </c>
      <c r="C6" s="638"/>
      <c r="D6" s="638"/>
      <c r="E6" s="638"/>
      <c r="F6" s="638"/>
      <c r="G6" s="638"/>
      <c r="H6" s="638"/>
      <c r="I6" s="638"/>
      <c r="J6" s="638"/>
      <c r="K6" s="638"/>
      <c r="L6" s="638"/>
      <c r="M6" s="638"/>
      <c r="N6" s="638"/>
      <c r="O6" s="638"/>
      <c r="P6" s="638"/>
      <c r="Q6" s="639"/>
      <c r="R6" s="640">
        <v>256340</v>
      </c>
      <c r="S6" s="641"/>
      <c r="T6" s="641"/>
      <c r="U6" s="641"/>
      <c r="V6" s="641"/>
      <c r="W6" s="641"/>
      <c r="X6" s="641"/>
      <c r="Y6" s="642"/>
      <c r="Z6" s="677">
        <v>0.6</v>
      </c>
      <c r="AA6" s="677"/>
      <c r="AB6" s="677"/>
      <c r="AC6" s="677"/>
      <c r="AD6" s="678">
        <v>256340</v>
      </c>
      <c r="AE6" s="678"/>
      <c r="AF6" s="678"/>
      <c r="AG6" s="678"/>
      <c r="AH6" s="678"/>
      <c r="AI6" s="678"/>
      <c r="AJ6" s="678"/>
      <c r="AK6" s="678"/>
      <c r="AL6" s="643">
        <v>1</v>
      </c>
      <c r="AM6" s="644"/>
      <c r="AN6" s="644"/>
      <c r="AO6" s="679"/>
      <c r="AP6" s="637" t="s">
        <v>233</v>
      </c>
      <c r="AQ6" s="638"/>
      <c r="AR6" s="638"/>
      <c r="AS6" s="638"/>
      <c r="AT6" s="638"/>
      <c r="AU6" s="638"/>
      <c r="AV6" s="638"/>
      <c r="AW6" s="638"/>
      <c r="AX6" s="638"/>
      <c r="AY6" s="638"/>
      <c r="AZ6" s="638"/>
      <c r="BA6" s="638"/>
      <c r="BB6" s="638"/>
      <c r="BC6" s="638"/>
      <c r="BD6" s="638"/>
      <c r="BE6" s="638"/>
      <c r="BF6" s="639"/>
      <c r="BG6" s="640">
        <v>22371405</v>
      </c>
      <c r="BH6" s="641"/>
      <c r="BI6" s="641"/>
      <c r="BJ6" s="641"/>
      <c r="BK6" s="641"/>
      <c r="BL6" s="641"/>
      <c r="BM6" s="641"/>
      <c r="BN6" s="642"/>
      <c r="BO6" s="677">
        <v>94.2</v>
      </c>
      <c r="BP6" s="677"/>
      <c r="BQ6" s="677"/>
      <c r="BR6" s="677"/>
      <c r="BS6" s="678">
        <v>194674</v>
      </c>
      <c r="BT6" s="678"/>
      <c r="BU6" s="678"/>
      <c r="BV6" s="678"/>
      <c r="BW6" s="678"/>
      <c r="BX6" s="678"/>
      <c r="BY6" s="678"/>
      <c r="BZ6" s="678"/>
      <c r="CA6" s="678"/>
      <c r="CB6" s="737"/>
      <c r="CD6" s="698" t="s">
        <v>234</v>
      </c>
      <c r="CE6" s="699"/>
      <c r="CF6" s="699"/>
      <c r="CG6" s="699"/>
      <c r="CH6" s="699"/>
      <c r="CI6" s="699"/>
      <c r="CJ6" s="699"/>
      <c r="CK6" s="699"/>
      <c r="CL6" s="699"/>
      <c r="CM6" s="699"/>
      <c r="CN6" s="699"/>
      <c r="CO6" s="699"/>
      <c r="CP6" s="699"/>
      <c r="CQ6" s="700"/>
      <c r="CR6" s="640">
        <v>295030</v>
      </c>
      <c r="CS6" s="641"/>
      <c r="CT6" s="641"/>
      <c r="CU6" s="641"/>
      <c r="CV6" s="641"/>
      <c r="CW6" s="641"/>
      <c r="CX6" s="641"/>
      <c r="CY6" s="642"/>
      <c r="CZ6" s="740">
        <v>0.7</v>
      </c>
      <c r="DA6" s="711"/>
      <c r="DB6" s="711"/>
      <c r="DC6" s="743"/>
      <c r="DD6" s="646">
        <v>825</v>
      </c>
      <c r="DE6" s="641"/>
      <c r="DF6" s="641"/>
      <c r="DG6" s="641"/>
      <c r="DH6" s="641"/>
      <c r="DI6" s="641"/>
      <c r="DJ6" s="641"/>
      <c r="DK6" s="641"/>
      <c r="DL6" s="641"/>
      <c r="DM6" s="641"/>
      <c r="DN6" s="641"/>
      <c r="DO6" s="641"/>
      <c r="DP6" s="642"/>
      <c r="DQ6" s="646">
        <v>295012</v>
      </c>
      <c r="DR6" s="641"/>
      <c r="DS6" s="641"/>
      <c r="DT6" s="641"/>
      <c r="DU6" s="641"/>
      <c r="DV6" s="641"/>
      <c r="DW6" s="641"/>
      <c r="DX6" s="641"/>
      <c r="DY6" s="641"/>
      <c r="DZ6" s="641"/>
      <c r="EA6" s="641"/>
      <c r="EB6" s="641"/>
      <c r="EC6" s="684"/>
    </row>
    <row r="7" spans="2:143" ht="11.25" customHeight="1" x14ac:dyDescent="0.2">
      <c r="B7" s="637" t="s">
        <v>235</v>
      </c>
      <c r="C7" s="638"/>
      <c r="D7" s="638"/>
      <c r="E7" s="638"/>
      <c r="F7" s="638"/>
      <c r="G7" s="638"/>
      <c r="H7" s="638"/>
      <c r="I7" s="638"/>
      <c r="J7" s="638"/>
      <c r="K7" s="638"/>
      <c r="L7" s="638"/>
      <c r="M7" s="638"/>
      <c r="N7" s="638"/>
      <c r="O7" s="638"/>
      <c r="P7" s="638"/>
      <c r="Q7" s="639"/>
      <c r="R7" s="640">
        <v>12594</v>
      </c>
      <c r="S7" s="641"/>
      <c r="T7" s="641"/>
      <c r="U7" s="641"/>
      <c r="V7" s="641"/>
      <c r="W7" s="641"/>
      <c r="X7" s="641"/>
      <c r="Y7" s="642"/>
      <c r="Z7" s="677">
        <v>0</v>
      </c>
      <c r="AA7" s="677"/>
      <c r="AB7" s="677"/>
      <c r="AC7" s="677"/>
      <c r="AD7" s="678">
        <v>12594</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10882272</v>
      </c>
      <c r="BH7" s="641"/>
      <c r="BI7" s="641"/>
      <c r="BJ7" s="641"/>
      <c r="BK7" s="641"/>
      <c r="BL7" s="641"/>
      <c r="BM7" s="641"/>
      <c r="BN7" s="642"/>
      <c r="BO7" s="677">
        <v>45.8</v>
      </c>
      <c r="BP7" s="677"/>
      <c r="BQ7" s="677"/>
      <c r="BR7" s="677"/>
      <c r="BS7" s="678">
        <v>194674</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6365743</v>
      </c>
      <c r="CS7" s="641"/>
      <c r="CT7" s="641"/>
      <c r="CU7" s="641"/>
      <c r="CV7" s="641"/>
      <c r="CW7" s="641"/>
      <c r="CX7" s="641"/>
      <c r="CY7" s="642"/>
      <c r="CZ7" s="677">
        <v>14.1</v>
      </c>
      <c r="DA7" s="677"/>
      <c r="DB7" s="677"/>
      <c r="DC7" s="677"/>
      <c r="DD7" s="646">
        <v>269580</v>
      </c>
      <c r="DE7" s="641"/>
      <c r="DF7" s="641"/>
      <c r="DG7" s="641"/>
      <c r="DH7" s="641"/>
      <c r="DI7" s="641"/>
      <c r="DJ7" s="641"/>
      <c r="DK7" s="641"/>
      <c r="DL7" s="641"/>
      <c r="DM7" s="641"/>
      <c r="DN7" s="641"/>
      <c r="DO7" s="641"/>
      <c r="DP7" s="642"/>
      <c r="DQ7" s="646">
        <v>4940532</v>
      </c>
      <c r="DR7" s="641"/>
      <c r="DS7" s="641"/>
      <c r="DT7" s="641"/>
      <c r="DU7" s="641"/>
      <c r="DV7" s="641"/>
      <c r="DW7" s="641"/>
      <c r="DX7" s="641"/>
      <c r="DY7" s="641"/>
      <c r="DZ7" s="641"/>
      <c r="EA7" s="641"/>
      <c r="EB7" s="641"/>
      <c r="EC7" s="684"/>
    </row>
    <row r="8" spans="2:143" ht="11.25" customHeight="1" x14ac:dyDescent="0.2">
      <c r="B8" s="637" t="s">
        <v>238</v>
      </c>
      <c r="C8" s="638"/>
      <c r="D8" s="638"/>
      <c r="E8" s="638"/>
      <c r="F8" s="638"/>
      <c r="G8" s="638"/>
      <c r="H8" s="638"/>
      <c r="I8" s="638"/>
      <c r="J8" s="638"/>
      <c r="K8" s="638"/>
      <c r="L8" s="638"/>
      <c r="M8" s="638"/>
      <c r="N8" s="638"/>
      <c r="O8" s="638"/>
      <c r="P8" s="638"/>
      <c r="Q8" s="639"/>
      <c r="R8" s="640">
        <v>116222</v>
      </c>
      <c r="S8" s="641"/>
      <c r="T8" s="641"/>
      <c r="U8" s="641"/>
      <c r="V8" s="641"/>
      <c r="W8" s="641"/>
      <c r="X8" s="641"/>
      <c r="Y8" s="642"/>
      <c r="Z8" s="677">
        <v>0.3</v>
      </c>
      <c r="AA8" s="677"/>
      <c r="AB8" s="677"/>
      <c r="AC8" s="677"/>
      <c r="AD8" s="678">
        <v>116222</v>
      </c>
      <c r="AE8" s="678"/>
      <c r="AF8" s="678"/>
      <c r="AG8" s="678"/>
      <c r="AH8" s="678"/>
      <c r="AI8" s="678"/>
      <c r="AJ8" s="678"/>
      <c r="AK8" s="678"/>
      <c r="AL8" s="643">
        <v>0.5</v>
      </c>
      <c r="AM8" s="644"/>
      <c r="AN8" s="644"/>
      <c r="AO8" s="679"/>
      <c r="AP8" s="637" t="s">
        <v>239</v>
      </c>
      <c r="AQ8" s="638"/>
      <c r="AR8" s="638"/>
      <c r="AS8" s="638"/>
      <c r="AT8" s="638"/>
      <c r="AU8" s="638"/>
      <c r="AV8" s="638"/>
      <c r="AW8" s="638"/>
      <c r="AX8" s="638"/>
      <c r="AY8" s="638"/>
      <c r="AZ8" s="638"/>
      <c r="BA8" s="638"/>
      <c r="BB8" s="638"/>
      <c r="BC8" s="638"/>
      <c r="BD8" s="638"/>
      <c r="BE8" s="638"/>
      <c r="BF8" s="639"/>
      <c r="BG8" s="640">
        <v>241127</v>
      </c>
      <c r="BH8" s="641"/>
      <c r="BI8" s="641"/>
      <c r="BJ8" s="641"/>
      <c r="BK8" s="641"/>
      <c r="BL8" s="641"/>
      <c r="BM8" s="641"/>
      <c r="BN8" s="642"/>
      <c r="BO8" s="677">
        <v>1</v>
      </c>
      <c r="BP8" s="677"/>
      <c r="BQ8" s="677"/>
      <c r="BR8" s="677"/>
      <c r="BS8" s="646" t="s">
        <v>240</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18287013</v>
      </c>
      <c r="CS8" s="641"/>
      <c r="CT8" s="641"/>
      <c r="CU8" s="641"/>
      <c r="CV8" s="641"/>
      <c r="CW8" s="641"/>
      <c r="CX8" s="641"/>
      <c r="CY8" s="642"/>
      <c r="CZ8" s="677">
        <v>40.6</v>
      </c>
      <c r="DA8" s="677"/>
      <c r="DB8" s="677"/>
      <c r="DC8" s="677"/>
      <c r="DD8" s="646">
        <v>452751</v>
      </c>
      <c r="DE8" s="641"/>
      <c r="DF8" s="641"/>
      <c r="DG8" s="641"/>
      <c r="DH8" s="641"/>
      <c r="DI8" s="641"/>
      <c r="DJ8" s="641"/>
      <c r="DK8" s="641"/>
      <c r="DL8" s="641"/>
      <c r="DM8" s="641"/>
      <c r="DN8" s="641"/>
      <c r="DO8" s="641"/>
      <c r="DP8" s="642"/>
      <c r="DQ8" s="646">
        <v>9380528</v>
      </c>
      <c r="DR8" s="641"/>
      <c r="DS8" s="641"/>
      <c r="DT8" s="641"/>
      <c r="DU8" s="641"/>
      <c r="DV8" s="641"/>
      <c r="DW8" s="641"/>
      <c r="DX8" s="641"/>
      <c r="DY8" s="641"/>
      <c r="DZ8" s="641"/>
      <c r="EA8" s="641"/>
      <c r="EB8" s="641"/>
      <c r="EC8" s="684"/>
    </row>
    <row r="9" spans="2:143" ht="11.25" customHeight="1" x14ac:dyDescent="0.2">
      <c r="B9" s="637" t="s">
        <v>242</v>
      </c>
      <c r="C9" s="638"/>
      <c r="D9" s="638"/>
      <c r="E9" s="638"/>
      <c r="F9" s="638"/>
      <c r="G9" s="638"/>
      <c r="H9" s="638"/>
      <c r="I9" s="638"/>
      <c r="J9" s="638"/>
      <c r="K9" s="638"/>
      <c r="L9" s="638"/>
      <c r="M9" s="638"/>
      <c r="N9" s="638"/>
      <c r="O9" s="638"/>
      <c r="P9" s="638"/>
      <c r="Q9" s="639"/>
      <c r="R9" s="640">
        <v>69965</v>
      </c>
      <c r="S9" s="641"/>
      <c r="T9" s="641"/>
      <c r="U9" s="641"/>
      <c r="V9" s="641"/>
      <c r="W9" s="641"/>
      <c r="X9" s="641"/>
      <c r="Y9" s="642"/>
      <c r="Z9" s="677">
        <v>0.2</v>
      </c>
      <c r="AA9" s="677"/>
      <c r="AB9" s="677"/>
      <c r="AC9" s="677"/>
      <c r="AD9" s="678">
        <v>69965</v>
      </c>
      <c r="AE9" s="678"/>
      <c r="AF9" s="678"/>
      <c r="AG9" s="678"/>
      <c r="AH9" s="678"/>
      <c r="AI9" s="678"/>
      <c r="AJ9" s="678"/>
      <c r="AK9" s="678"/>
      <c r="AL9" s="643">
        <v>0.3</v>
      </c>
      <c r="AM9" s="644"/>
      <c r="AN9" s="644"/>
      <c r="AO9" s="679"/>
      <c r="AP9" s="637" t="s">
        <v>243</v>
      </c>
      <c r="AQ9" s="638"/>
      <c r="AR9" s="638"/>
      <c r="AS9" s="638"/>
      <c r="AT9" s="638"/>
      <c r="AU9" s="638"/>
      <c r="AV9" s="638"/>
      <c r="AW9" s="638"/>
      <c r="AX9" s="638"/>
      <c r="AY9" s="638"/>
      <c r="AZ9" s="638"/>
      <c r="BA9" s="638"/>
      <c r="BB9" s="638"/>
      <c r="BC9" s="638"/>
      <c r="BD9" s="638"/>
      <c r="BE9" s="638"/>
      <c r="BF9" s="639"/>
      <c r="BG9" s="640">
        <v>8858022</v>
      </c>
      <c r="BH9" s="641"/>
      <c r="BI9" s="641"/>
      <c r="BJ9" s="641"/>
      <c r="BK9" s="641"/>
      <c r="BL9" s="641"/>
      <c r="BM9" s="641"/>
      <c r="BN9" s="642"/>
      <c r="BO9" s="677">
        <v>37.299999999999997</v>
      </c>
      <c r="BP9" s="677"/>
      <c r="BQ9" s="677"/>
      <c r="BR9" s="677"/>
      <c r="BS9" s="646" t="s">
        <v>240</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4143631</v>
      </c>
      <c r="CS9" s="641"/>
      <c r="CT9" s="641"/>
      <c r="CU9" s="641"/>
      <c r="CV9" s="641"/>
      <c r="CW9" s="641"/>
      <c r="CX9" s="641"/>
      <c r="CY9" s="642"/>
      <c r="CZ9" s="677">
        <v>9.1999999999999993</v>
      </c>
      <c r="DA9" s="677"/>
      <c r="DB9" s="677"/>
      <c r="DC9" s="677"/>
      <c r="DD9" s="646">
        <v>1250556</v>
      </c>
      <c r="DE9" s="641"/>
      <c r="DF9" s="641"/>
      <c r="DG9" s="641"/>
      <c r="DH9" s="641"/>
      <c r="DI9" s="641"/>
      <c r="DJ9" s="641"/>
      <c r="DK9" s="641"/>
      <c r="DL9" s="641"/>
      <c r="DM9" s="641"/>
      <c r="DN9" s="641"/>
      <c r="DO9" s="641"/>
      <c r="DP9" s="642"/>
      <c r="DQ9" s="646">
        <v>2611193</v>
      </c>
      <c r="DR9" s="641"/>
      <c r="DS9" s="641"/>
      <c r="DT9" s="641"/>
      <c r="DU9" s="641"/>
      <c r="DV9" s="641"/>
      <c r="DW9" s="641"/>
      <c r="DX9" s="641"/>
      <c r="DY9" s="641"/>
      <c r="DZ9" s="641"/>
      <c r="EA9" s="641"/>
      <c r="EB9" s="641"/>
      <c r="EC9" s="684"/>
    </row>
    <row r="10" spans="2:143" ht="11.25" customHeight="1" x14ac:dyDescent="0.2">
      <c r="B10" s="637" t="s">
        <v>245</v>
      </c>
      <c r="C10" s="638"/>
      <c r="D10" s="638"/>
      <c r="E10" s="638"/>
      <c r="F10" s="638"/>
      <c r="G10" s="638"/>
      <c r="H10" s="638"/>
      <c r="I10" s="638"/>
      <c r="J10" s="638"/>
      <c r="K10" s="638"/>
      <c r="L10" s="638"/>
      <c r="M10" s="638"/>
      <c r="N10" s="638"/>
      <c r="O10" s="638"/>
      <c r="P10" s="638"/>
      <c r="Q10" s="639"/>
      <c r="R10" s="640" t="s">
        <v>240</v>
      </c>
      <c r="S10" s="641"/>
      <c r="T10" s="641"/>
      <c r="U10" s="641"/>
      <c r="V10" s="641"/>
      <c r="W10" s="641"/>
      <c r="X10" s="641"/>
      <c r="Y10" s="642"/>
      <c r="Z10" s="677" t="s">
        <v>136</v>
      </c>
      <c r="AA10" s="677"/>
      <c r="AB10" s="677"/>
      <c r="AC10" s="677"/>
      <c r="AD10" s="678" t="s">
        <v>136</v>
      </c>
      <c r="AE10" s="678"/>
      <c r="AF10" s="678"/>
      <c r="AG10" s="678"/>
      <c r="AH10" s="678"/>
      <c r="AI10" s="678"/>
      <c r="AJ10" s="678"/>
      <c r="AK10" s="678"/>
      <c r="AL10" s="643" t="s">
        <v>240</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458619</v>
      </c>
      <c r="BH10" s="641"/>
      <c r="BI10" s="641"/>
      <c r="BJ10" s="641"/>
      <c r="BK10" s="641"/>
      <c r="BL10" s="641"/>
      <c r="BM10" s="641"/>
      <c r="BN10" s="642"/>
      <c r="BO10" s="677">
        <v>1.9</v>
      </c>
      <c r="BP10" s="677"/>
      <c r="BQ10" s="677"/>
      <c r="BR10" s="677"/>
      <c r="BS10" s="646" t="s">
        <v>240</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143945</v>
      </c>
      <c r="CS10" s="641"/>
      <c r="CT10" s="641"/>
      <c r="CU10" s="641"/>
      <c r="CV10" s="641"/>
      <c r="CW10" s="641"/>
      <c r="CX10" s="641"/>
      <c r="CY10" s="642"/>
      <c r="CZ10" s="677">
        <v>0.3</v>
      </c>
      <c r="DA10" s="677"/>
      <c r="DB10" s="677"/>
      <c r="DC10" s="677"/>
      <c r="DD10" s="646" t="s">
        <v>240</v>
      </c>
      <c r="DE10" s="641"/>
      <c r="DF10" s="641"/>
      <c r="DG10" s="641"/>
      <c r="DH10" s="641"/>
      <c r="DI10" s="641"/>
      <c r="DJ10" s="641"/>
      <c r="DK10" s="641"/>
      <c r="DL10" s="641"/>
      <c r="DM10" s="641"/>
      <c r="DN10" s="641"/>
      <c r="DO10" s="641"/>
      <c r="DP10" s="642"/>
      <c r="DQ10" s="646">
        <v>8545</v>
      </c>
      <c r="DR10" s="641"/>
      <c r="DS10" s="641"/>
      <c r="DT10" s="641"/>
      <c r="DU10" s="641"/>
      <c r="DV10" s="641"/>
      <c r="DW10" s="641"/>
      <c r="DX10" s="641"/>
      <c r="DY10" s="641"/>
      <c r="DZ10" s="641"/>
      <c r="EA10" s="641"/>
      <c r="EB10" s="641"/>
      <c r="EC10" s="684"/>
    </row>
    <row r="11" spans="2:143" ht="11.25" customHeight="1" x14ac:dyDescent="0.2">
      <c r="B11" s="637" t="s">
        <v>248</v>
      </c>
      <c r="C11" s="638"/>
      <c r="D11" s="638"/>
      <c r="E11" s="638"/>
      <c r="F11" s="638"/>
      <c r="G11" s="638"/>
      <c r="H11" s="638"/>
      <c r="I11" s="638"/>
      <c r="J11" s="638"/>
      <c r="K11" s="638"/>
      <c r="L11" s="638"/>
      <c r="M11" s="638"/>
      <c r="N11" s="638"/>
      <c r="O11" s="638"/>
      <c r="P11" s="638"/>
      <c r="Q11" s="639"/>
      <c r="R11" s="640">
        <v>2273854</v>
      </c>
      <c r="S11" s="641"/>
      <c r="T11" s="641"/>
      <c r="U11" s="641"/>
      <c r="V11" s="641"/>
      <c r="W11" s="641"/>
      <c r="X11" s="641"/>
      <c r="Y11" s="642"/>
      <c r="Z11" s="643">
        <v>4.9000000000000004</v>
      </c>
      <c r="AA11" s="644"/>
      <c r="AB11" s="644"/>
      <c r="AC11" s="645"/>
      <c r="AD11" s="646">
        <v>2273854</v>
      </c>
      <c r="AE11" s="641"/>
      <c r="AF11" s="641"/>
      <c r="AG11" s="641"/>
      <c r="AH11" s="641"/>
      <c r="AI11" s="641"/>
      <c r="AJ11" s="641"/>
      <c r="AK11" s="642"/>
      <c r="AL11" s="643">
        <v>8.8000000000000007</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1324504</v>
      </c>
      <c r="BH11" s="641"/>
      <c r="BI11" s="641"/>
      <c r="BJ11" s="641"/>
      <c r="BK11" s="641"/>
      <c r="BL11" s="641"/>
      <c r="BM11" s="641"/>
      <c r="BN11" s="642"/>
      <c r="BO11" s="677">
        <v>5.6</v>
      </c>
      <c r="BP11" s="677"/>
      <c r="BQ11" s="677"/>
      <c r="BR11" s="677"/>
      <c r="BS11" s="646">
        <v>194674</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328994</v>
      </c>
      <c r="CS11" s="641"/>
      <c r="CT11" s="641"/>
      <c r="CU11" s="641"/>
      <c r="CV11" s="641"/>
      <c r="CW11" s="641"/>
      <c r="CX11" s="641"/>
      <c r="CY11" s="642"/>
      <c r="CZ11" s="677">
        <v>0.7</v>
      </c>
      <c r="DA11" s="677"/>
      <c r="DB11" s="677"/>
      <c r="DC11" s="677"/>
      <c r="DD11" s="646">
        <v>35317</v>
      </c>
      <c r="DE11" s="641"/>
      <c r="DF11" s="641"/>
      <c r="DG11" s="641"/>
      <c r="DH11" s="641"/>
      <c r="DI11" s="641"/>
      <c r="DJ11" s="641"/>
      <c r="DK11" s="641"/>
      <c r="DL11" s="641"/>
      <c r="DM11" s="641"/>
      <c r="DN11" s="641"/>
      <c r="DO11" s="641"/>
      <c r="DP11" s="642"/>
      <c r="DQ11" s="646">
        <v>299471</v>
      </c>
      <c r="DR11" s="641"/>
      <c r="DS11" s="641"/>
      <c r="DT11" s="641"/>
      <c r="DU11" s="641"/>
      <c r="DV11" s="641"/>
      <c r="DW11" s="641"/>
      <c r="DX11" s="641"/>
      <c r="DY11" s="641"/>
      <c r="DZ11" s="641"/>
      <c r="EA11" s="641"/>
      <c r="EB11" s="641"/>
      <c r="EC11" s="684"/>
    </row>
    <row r="12" spans="2:143" ht="11.25" customHeight="1" x14ac:dyDescent="0.2">
      <c r="B12" s="637" t="s">
        <v>251</v>
      </c>
      <c r="C12" s="638"/>
      <c r="D12" s="638"/>
      <c r="E12" s="638"/>
      <c r="F12" s="638"/>
      <c r="G12" s="638"/>
      <c r="H12" s="638"/>
      <c r="I12" s="638"/>
      <c r="J12" s="638"/>
      <c r="K12" s="638"/>
      <c r="L12" s="638"/>
      <c r="M12" s="638"/>
      <c r="N12" s="638"/>
      <c r="O12" s="638"/>
      <c r="P12" s="638"/>
      <c r="Q12" s="639"/>
      <c r="R12" s="640" t="s">
        <v>136</v>
      </c>
      <c r="S12" s="641"/>
      <c r="T12" s="641"/>
      <c r="U12" s="641"/>
      <c r="V12" s="641"/>
      <c r="W12" s="641"/>
      <c r="X12" s="641"/>
      <c r="Y12" s="642"/>
      <c r="Z12" s="677" t="s">
        <v>136</v>
      </c>
      <c r="AA12" s="677"/>
      <c r="AB12" s="677"/>
      <c r="AC12" s="677"/>
      <c r="AD12" s="678" t="s">
        <v>136</v>
      </c>
      <c r="AE12" s="678"/>
      <c r="AF12" s="678"/>
      <c r="AG12" s="678"/>
      <c r="AH12" s="678"/>
      <c r="AI12" s="678"/>
      <c r="AJ12" s="678"/>
      <c r="AK12" s="678"/>
      <c r="AL12" s="643" t="s">
        <v>240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10431006</v>
      </c>
      <c r="BH12" s="641"/>
      <c r="BI12" s="641"/>
      <c r="BJ12" s="641"/>
      <c r="BK12" s="641"/>
      <c r="BL12" s="641"/>
      <c r="BM12" s="641"/>
      <c r="BN12" s="642"/>
      <c r="BO12" s="677">
        <v>43.9</v>
      </c>
      <c r="BP12" s="677"/>
      <c r="BQ12" s="677"/>
      <c r="BR12" s="677"/>
      <c r="BS12" s="646" t="s">
        <v>240</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791811</v>
      </c>
      <c r="CS12" s="641"/>
      <c r="CT12" s="641"/>
      <c r="CU12" s="641"/>
      <c r="CV12" s="641"/>
      <c r="CW12" s="641"/>
      <c r="CX12" s="641"/>
      <c r="CY12" s="642"/>
      <c r="CZ12" s="677">
        <v>1.8</v>
      </c>
      <c r="DA12" s="677"/>
      <c r="DB12" s="677"/>
      <c r="DC12" s="677"/>
      <c r="DD12" s="646" t="s">
        <v>136</v>
      </c>
      <c r="DE12" s="641"/>
      <c r="DF12" s="641"/>
      <c r="DG12" s="641"/>
      <c r="DH12" s="641"/>
      <c r="DI12" s="641"/>
      <c r="DJ12" s="641"/>
      <c r="DK12" s="641"/>
      <c r="DL12" s="641"/>
      <c r="DM12" s="641"/>
      <c r="DN12" s="641"/>
      <c r="DO12" s="641"/>
      <c r="DP12" s="642"/>
      <c r="DQ12" s="646">
        <v>291423</v>
      </c>
      <c r="DR12" s="641"/>
      <c r="DS12" s="641"/>
      <c r="DT12" s="641"/>
      <c r="DU12" s="641"/>
      <c r="DV12" s="641"/>
      <c r="DW12" s="641"/>
      <c r="DX12" s="641"/>
      <c r="DY12" s="641"/>
      <c r="DZ12" s="641"/>
      <c r="EA12" s="641"/>
      <c r="EB12" s="641"/>
      <c r="EC12" s="684"/>
    </row>
    <row r="13" spans="2:143" ht="11.25" customHeight="1" x14ac:dyDescent="0.2">
      <c r="B13" s="637" t="s">
        <v>254</v>
      </c>
      <c r="C13" s="638"/>
      <c r="D13" s="638"/>
      <c r="E13" s="638"/>
      <c r="F13" s="638"/>
      <c r="G13" s="638"/>
      <c r="H13" s="638"/>
      <c r="I13" s="638"/>
      <c r="J13" s="638"/>
      <c r="K13" s="638"/>
      <c r="L13" s="638"/>
      <c r="M13" s="638"/>
      <c r="N13" s="638"/>
      <c r="O13" s="638"/>
      <c r="P13" s="638"/>
      <c r="Q13" s="639"/>
      <c r="R13" s="640" t="s">
        <v>240</v>
      </c>
      <c r="S13" s="641"/>
      <c r="T13" s="641"/>
      <c r="U13" s="641"/>
      <c r="V13" s="641"/>
      <c r="W13" s="641"/>
      <c r="X13" s="641"/>
      <c r="Y13" s="642"/>
      <c r="Z13" s="677" t="s">
        <v>136</v>
      </c>
      <c r="AA13" s="677"/>
      <c r="AB13" s="677"/>
      <c r="AC13" s="677"/>
      <c r="AD13" s="678" t="s">
        <v>240</v>
      </c>
      <c r="AE13" s="678"/>
      <c r="AF13" s="678"/>
      <c r="AG13" s="678"/>
      <c r="AH13" s="678"/>
      <c r="AI13" s="678"/>
      <c r="AJ13" s="678"/>
      <c r="AK13" s="678"/>
      <c r="AL13" s="643" t="s">
        <v>136</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10403914</v>
      </c>
      <c r="BH13" s="641"/>
      <c r="BI13" s="641"/>
      <c r="BJ13" s="641"/>
      <c r="BK13" s="641"/>
      <c r="BL13" s="641"/>
      <c r="BM13" s="641"/>
      <c r="BN13" s="642"/>
      <c r="BO13" s="677">
        <v>43.8</v>
      </c>
      <c r="BP13" s="677"/>
      <c r="BQ13" s="677"/>
      <c r="BR13" s="677"/>
      <c r="BS13" s="646" t="s">
        <v>240</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4741955</v>
      </c>
      <c r="CS13" s="641"/>
      <c r="CT13" s="641"/>
      <c r="CU13" s="641"/>
      <c r="CV13" s="641"/>
      <c r="CW13" s="641"/>
      <c r="CX13" s="641"/>
      <c r="CY13" s="642"/>
      <c r="CZ13" s="677">
        <v>10.5</v>
      </c>
      <c r="DA13" s="677"/>
      <c r="DB13" s="677"/>
      <c r="DC13" s="677"/>
      <c r="DD13" s="646">
        <v>3077302</v>
      </c>
      <c r="DE13" s="641"/>
      <c r="DF13" s="641"/>
      <c r="DG13" s="641"/>
      <c r="DH13" s="641"/>
      <c r="DI13" s="641"/>
      <c r="DJ13" s="641"/>
      <c r="DK13" s="641"/>
      <c r="DL13" s="641"/>
      <c r="DM13" s="641"/>
      <c r="DN13" s="641"/>
      <c r="DO13" s="641"/>
      <c r="DP13" s="642"/>
      <c r="DQ13" s="646">
        <v>1944324</v>
      </c>
      <c r="DR13" s="641"/>
      <c r="DS13" s="641"/>
      <c r="DT13" s="641"/>
      <c r="DU13" s="641"/>
      <c r="DV13" s="641"/>
      <c r="DW13" s="641"/>
      <c r="DX13" s="641"/>
      <c r="DY13" s="641"/>
      <c r="DZ13" s="641"/>
      <c r="EA13" s="641"/>
      <c r="EB13" s="641"/>
      <c r="EC13" s="684"/>
    </row>
    <row r="14" spans="2:143" ht="11.25" customHeight="1" x14ac:dyDescent="0.2">
      <c r="B14" s="637" t="s">
        <v>257</v>
      </c>
      <c r="C14" s="638"/>
      <c r="D14" s="638"/>
      <c r="E14" s="638"/>
      <c r="F14" s="638"/>
      <c r="G14" s="638"/>
      <c r="H14" s="638"/>
      <c r="I14" s="638"/>
      <c r="J14" s="638"/>
      <c r="K14" s="638"/>
      <c r="L14" s="638"/>
      <c r="M14" s="638"/>
      <c r="N14" s="638"/>
      <c r="O14" s="638"/>
      <c r="P14" s="638"/>
      <c r="Q14" s="639"/>
      <c r="R14" s="640">
        <v>71574</v>
      </c>
      <c r="S14" s="641"/>
      <c r="T14" s="641"/>
      <c r="U14" s="641"/>
      <c r="V14" s="641"/>
      <c r="W14" s="641"/>
      <c r="X14" s="641"/>
      <c r="Y14" s="642"/>
      <c r="Z14" s="677">
        <v>0.2</v>
      </c>
      <c r="AA14" s="677"/>
      <c r="AB14" s="677"/>
      <c r="AC14" s="677"/>
      <c r="AD14" s="678">
        <v>71574</v>
      </c>
      <c r="AE14" s="678"/>
      <c r="AF14" s="678"/>
      <c r="AG14" s="678"/>
      <c r="AH14" s="678"/>
      <c r="AI14" s="678"/>
      <c r="AJ14" s="678"/>
      <c r="AK14" s="678"/>
      <c r="AL14" s="643">
        <v>0.3</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180251</v>
      </c>
      <c r="BH14" s="641"/>
      <c r="BI14" s="641"/>
      <c r="BJ14" s="641"/>
      <c r="BK14" s="641"/>
      <c r="BL14" s="641"/>
      <c r="BM14" s="641"/>
      <c r="BN14" s="642"/>
      <c r="BO14" s="677">
        <v>0.8</v>
      </c>
      <c r="BP14" s="677"/>
      <c r="BQ14" s="677"/>
      <c r="BR14" s="677"/>
      <c r="BS14" s="646" t="s">
        <v>136</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2719231</v>
      </c>
      <c r="CS14" s="641"/>
      <c r="CT14" s="641"/>
      <c r="CU14" s="641"/>
      <c r="CV14" s="641"/>
      <c r="CW14" s="641"/>
      <c r="CX14" s="641"/>
      <c r="CY14" s="642"/>
      <c r="CZ14" s="677">
        <v>6</v>
      </c>
      <c r="DA14" s="677"/>
      <c r="DB14" s="677"/>
      <c r="DC14" s="677"/>
      <c r="DD14" s="646">
        <v>481060</v>
      </c>
      <c r="DE14" s="641"/>
      <c r="DF14" s="641"/>
      <c r="DG14" s="641"/>
      <c r="DH14" s="641"/>
      <c r="DI14" s="641"/>
      <c r="DJ14" s="641"/>
      <c r="DK14" s="641"/>
      <c r="DL14" s="641"/>
      <c r="DM14" s="641"/>
      <c r="DN14" s="641"/>
      <c r="DO14" s="641"/>
      <c r="DP14" s="642"/>
      <c r="DQ14" s="646">
        <v>1938174</v>
      </c>
      <c r="DR14" s="641"/>
      <c r="DS14" s="641"/>
      <c r="DT14" s="641"/>
      <c r="DU14" s="641"/>
      <c r="DV14" s="641"/>
      <c r="DW14" s="641"/>
      <c r="DX14" s="641"/>
      <c r="DY14" s="641"/>
      <c r="DZ14" s="641"/>
      <c r="EA14" s="641"/>
      <c r="EB14" s="641"/>
      <c r="EC14" s="684"/>
    </row>
    <row r="15" spans="2:143" ht="11.25" customHeight="1" x14ac:dyDescent="0.2">
      <c r="B15" s="637" t="s">
        <v>260</v>
      </c>
      <c r="C15" s="638"/>
      <c r="D15" s="638"/>
      <c r="E15" s="638"/>
      <c r="F15" s="638"/>
      <c r="G15" s="638"/>
      <c r="H15" s="638"/>
      <c r="I15" s="638"/>
      <c r="J15" s="638"/>
      <c r="K15" s="638"/>
      <c r="L15" s="638"/>
      <c r="M15" s="638"/>
      <c r="N15" s="638"/>
      <c r="O15" s="638"/>
      <c r="P15" s="638"/>
      <c r="Q15" s="639"/>
      <c r="R15" s="640" t="s">
        <v>240</v>
      </c>
      <c r="S15" s="641"/>
      <c r="T15" s="641"/>
      <c r="U15" s="641"/>
      <c r="V15" s="641"/>
      <c r="W15" s="641"/>
      <c r="X15" s="641"/>
      <c r="Y15" s="642"/>
      <c r="Z15" s="677" t="s">
        <v>240</v>
      </c>
      <c r="AA15" s="677"/>
      <c r="AB15" s="677"/>
      <c r="AC15" s="677"/>
      <c r="AD15" s="678" t="s">
        <v>136</v>
      </c>
      <c r="AE15" s="678"/>
      <c r="AF15" s="678"/>
      <c r="AG15" s="678"/>
      <c r="AH15" s="678"/>
      <c r="AI15" s="678"/>
      <c r="AJ15" s="678"/>
      <c r="AK15" s="678"/>
      <c r="AL15" s="643" t="s">
        <v>240</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877876</v>
      </c>
      <c r="BH15" s="641"/>
      <c r="BI15" s="641"/>
      <c r="BJ15" s="641"/>
      <c r="BK15" s="641"/>
      <c r="BL15" s="641"/>
      <c r="BM15" s="641"/>
      <c r="BN15" s="642"/>
      <c r="BO15" s="677">
        <v>3.7</v>
      </c>
      <c r="BP15" s="677"/>
      <c r="BQ15" s="677"/>
      <c r="BR15" s="677"/>
      <c r="BS15" s="646" t="s">
        <v>240</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4628342</v>
      </c>
      <c r="CS15" s="641"/>
      <c r="CT15" s="641"/>
      <c r="CU15" s="641"/>
      <c r="CV15" s="641"/>
      <c r="CW15" s="641"/>
      <c r="CX15" s="641"/>
      <c r="CY15" s="642"/>
      <c r="CZ15" s="677">
        <v>10.3</v>
      </c>
      <c r="DA15" s="677"/>
      <c r="DB15" s="677"/>
      <c r="DC15" s="677"/>
      <c r="DD15" s="646">
        <v>669700</v>
      </c>
      <c r="DE15" s="641"/>
      <c r="DF15" s="641"/>
      <c r="DG15" s="641"/>
      <c r="DH15" s="641"/>
      <c r="DI15" s="641"/>
      <c r="DJ15" s="641"/>
      <c r="DK15" s="641"/>
      <c r="DL15" s="641"/>
      <c r="DM15" s="641"/>
      <c r="DN15" s="641"/>
      <c r="DO15" s="641"/>
      <c r="DP15" s="642"/>
      <c r="DQ15" s="646">
        <v>3407647</v>
      </c>
      <c r="DR15" s="641"/>
      <c r="DS15" s="641"/>
      <c r="DT15" s="641"/>
      <c r="DU15" s="641"/>
      <c r="DV15" s="641"/>
      <c r="DW15" s="641"/>
      <c r="DX15" s="641"/>
      <c r="DY15" s="641"/>
      <c r="DZ15" s="641"/>
      <c r="EA15" s="641"/>
      <c r="EB15" s="641"/>
      <c r="EC15" s="684"/>
    </row>
    <row r="16" spans="2:143" ht="11.25" customHeight="1" x14ac:dyDescent="0.2">
      <c r="B16" s="637" t="s">
        <v>263</v>
      </c>
      <c r="C16" s="638"/>
      <c r="D16" s="638"/>
      <c r="E16" s="638"/>
      <c r="F16" s="638"/>
      <c r="G16" s="638"/>
      <c r="H16" s="638"/>
      <c r="I16" s="638"/>
      <c r="J16" s="638"/>
      <c r="K16" s="638"/>
      <c r="L16" s="638"/>
      <c r="M16" s="638"/>
      <c r="N16" s="638"/>
      <c r="O16" s="638"/>
      <c r="P16" s="638"/>
      <c r="Q16" s="639"/>
      <c r="R16" s="640">
        <v>22347</v>
      </c>
      <c r="S16" s="641"/>
      <c r="T16" s="641"/>
      <c r="U16" s="641"/>
      <c r="V16" s="641"/>
      <c r="W16" s="641"/>
      <c r="X16" s="641"/>
      <c r="Y16" s="642"/>
      <c r="Z16" s="677">
        <v>0</v>
      </c>
      <c r="AA16" s="677"/>
      <c r="AB16" s="677"/>
      <c r="AC16" s="677"/>
      <c r="AD16" s="678">
        <v>22347</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t="s">
        <v>136</v>
      </c>
      <c r="BH16" s="641"/>
      <c r="BI16" s="641"/>
      <c r="BJ16" s="641"/>
      <c r="BK16" s="641"/>
      <c r="BL16" s="641"/>
      <c r="BM16" s="641"/>
      <c r="BN16" s="642"/>
      <c r="BO16" s="677" t="s">
        <v>240</v>
      </c>
      <c r="BP16" s="677"/>
      <c r="BQ16" s="677"/>
      <c r="BR16" s="677"/>
      <c r="BS16" s="646" t="s">
        <v>240</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43901</v>
      </c>
      <c r="CS16" s="641"/>
      <c r="CT16" s="641"/>
      <c r="CU16" s="641"/>
      <c r="CV16" s="641"/>
      <c r="CW16" s="641"/>
      <c r="CX16" s="641"/>
      <c r="CY16" s="642"/>
      <c r="CZ16" s="677">
        <v>0.1</v>
      </c>
      <c r="DA16" s="677"/>
      <c r="DB16" s="677"/>
      <c r="DC16" s="677"/>
      <c r="DD16" s="646" t="s">
        <v>240</v>
      </c>
      <c r="DE16" s="641"/>
      <c r="DF16" s="641"/>
      <c r="DG16" s="641"/>
      <c r="DH16" s="641"/>
      <c r="DI16" s="641"/>
      <c r="DJ16" s="641"/>
      <c r="DK16" s="641"/>
      <c r="DL16" s="641"/>
      <c r="DM16" s="641"/>
      <c r="DN16" s="641"/>
      <c r="DO16" s="641"/>
      <c r="DP16" s="642"/>
      <c r="DQ16" s="646">
        <v>43901</v>
      </c>
      <c r="DR16" s="641"/>
      <c r="DS16" s="641"/>
      <c r="DT16" s="641"/>
      <c r="DU16" s="641"/>
      <c r="DV16" s="641"/>
      <c r="DW16" s="641"/>
      <c r="DX16" s="641"/>
      <c r="DY16" s="641"/>
      <c r="DZ16" s="641"/>
      <c r="EA16" s="641"/>
      <c r="EB16" s="641"/>
      <c r="EC16" s="684"/>
    </row>
    <row r="17" spans="2:133" ht="11.25" customHeight="1" x14ac:dyDescent="0.2">
      <c r="B17" s="637" t="s">
        <v>266</v>
      </c>
      <c r="C17" s="638"/>
      <c r="D17" s="638"/>
      <c r="E17" s="638"/>
      <c r="F17" s="638"/>
      <c r="G17" s="638"/>
      <c r="H17" s="638"/>
      <c r="I17" s="638"/>
      <c r="J17" s="638"/>
      <c r="K17" s="638"/>
      <c r="L17" s="638"/>
      <c r="M17" s="638"/>
      <c r="N17" s="638"/>
      <c r="O17" s="638"/>
      <c r="P17" s="638"/>
      <c r="Q17" s="639"/>
      <c r="R17" s="640">
        <v>348366</v>
      </c>
      <c r="S17" s="641"/>
      <c r="T17" s="641"/>
      <c r="U17" s="641"/>
      <c r="V17" s="641"/>
      <c r="W17" s="641"/>
      <c r="X17" s="641"/>
      <c r="Y17" s="642"/>
      <c r="Z17" s="677">
        <v>0.8</v>
      </c>
      <c r="AA17" s="677"/>
      <c r="AB17" s="677"/>
      <c r="AC17" s="677"/>
      <c r="AD17" s="678">
        <v>348366</v>
      </c>
      <c r="AE17" s="678"/>
      <c r="AF17" s="678"/>
      <c r="AG17" s="678"/>
      <c r="AH17" s="678"/>
      <c r="AI17" s="678"/>
      <c r="AJ17" s="678"/>
      <c r="AK17" s="678"/>
      <c r="AL17" s="643">
        <v>1.4</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240</v>
      </c>
      <c r="BH17" s="641"/>
      <c r="BI17" s="641"/>
      <c r="BJ17" s="641"/>
      <c r="BK17" s="641"/>
      <c r="BL17" s="641"/>
      <c r="BM17" s="641"/>
      <c r="BN17" s="642"/>
      <c r="BO17" s="677" t="s">
        <v>240</v>
      </c>
      <c r="BP17" s="677"/>
      <c r="BQ17" s="677"/>
      <c r="BR17" s="677"/>
      <c r="BS17" s="646" t="s">
        <v>136</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2590584</v>
      </c>
      <c r="CS17" s="641"/>
      <c r="CT17" s="641"/>
      <c r="CU17" s="641"/>
      <c r="CV17" s="641"/>
      <c r="CW17" s="641"/>
      <c r="CX17" s="641"/>
      <c r="CY17" s="642"/>
      <c r="CZ17" s="677">
        <v>5.7</v>
      </c>
      <c r="DA17" s="677"/>
      <c r="DB17" s="677"/>
      <c r="DC17" s="677"/>
      <c r="DD17" s="646" t="s">
        <v>240</v>
      </c>
      <c r="DE17" s="641"/>
      <c r="DF17" s="641"/>
      <c r="DG17" s="641"/>
      <c r="DH17" s="641"/>
      <c r="DI17" s="641"/>
      <c r="DJ17" s="641"/>
      <c r="DK17" s="641"/>
      <c r="DL17" s="641"/>
      <c r="DM17" s="641"/>
      <c r="DN17" s="641"/>
      <c r="DO17" s="641"/>
      <c r="DP17" s="642"/>
      <c r="DQ17" s="646">
        <v>2590584</v>
      </c>
      <c r="DR17" s="641"/>
      <c r="DS17" s="641"/>
      <c r="DT17" s="641"/>
      <c r="DU17" s="641"/>
      <c r="DV17" s="641"/>
      <c r="DW17" s="641"/>
      <c r="DX17" s="641"/>
      <c r="DY17" s="641"/>
      <c r="DZ17" s="641"/>
      <c r="EA17" s="641"/>
      <c r="EB17" s="641"/>
      <c r="EC17" s="684"/>
    </row>
    <row r="18" spans="2:133" ht="11.25" customHeight="1" x14ac:dyDescent="0.2">
      <c r="B18" s="637" t="s">
        <v>269</v>
      </c>
      <c r="C18" s="638"/>
      <c r="D18" s="638"/>
      <c r="E18" s="638"/>
      <c r="F18" s="638"/>
      <c r="G18" s="638"/>
      <c r="H18" s="638"/>
      <c r="I18" s="638"/>
      <c r="J18" s="638"/>
      <c r="K18" s="638"/>
      <c r="L18" s="638"/>
      <c r="M18" s="638"/>
      <c r="N18" s="638"/>
      <c r="O18" s="638"/>
      <c r="P18" s="638"/>
      <c r="Q18" s="639"/>
      <c r="R18" s="640">
        <v>147625</v>
      </c>
      <c r="S18" s="641"/>
      <c r="T18" s="641"/>
      <c r="U18" s="641"/>
      <c r="V18" s="641"/>
      <c r="W18" s="641"/>
      <c r="X18" s="641"/>
      <c r="Y18" s="642"/>
      <c r="Z18" s="677">
        <v>0.3</v>
      </c>
      <c r="AA18" s="677"/>
      <c r="AB18" s="677"/>
      <c r="AC18" s="677"/>
      <c r="AD18" s="678">
        <v>147625</v>
      </c>
      <c r="AE18" s="678"/>
      <c r="AF18" s="678"/>
      <c r="AG18" s="678"/>
      <c r="AH18" s="678"/>
      <c r="AI18" s="678"/>
      <c r="AJ18" s="678"/>
      <c r="AK18" s="678"/>
      <c r="AL18" s="643">
        <v>0.6</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136</v>
      </c>
      <c r="BH18" s="641"/>
      <c r="BI18" s="641"/>
      <c r="BJ18" s="641"/>
      <c r="BK18" s="641"/>
      <c r="BL18" s="641"/>
      <c r="BM18" s="641"/>
      <c r="BN18" s="642"/>
      <c r="BO18" s="677" t="s">
        <v>240</v>
      </c>
      <c r="BP18" s="677"/>
      <c r="BQ18" s="677"/>
      <c r="BR18" s="677"/>
      <c r="BS18" s="646" t="s">
        <v>240</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136</v>
      </c>
      <c r="CS18" s="641"/>
      <c r="CT18" s="641"/>
      <c r="CU18" s="641"/>
      <c r="CV18" s="641"/>
      <c r="CW18" s="641"/>
      <c r="CX18" s="641"/>
      <c r="CY18" s="642"/>
      <c r="CZ18" s="677" t="s">
        <v>240</v>
      </c>
      <c r="DA18" s="677"/>
      <c r="DB18" s="677"/>
      <c r="DC18" s="677"/>
      <c r="DD18" s="646" t="s">
        <v>136</v>
      </c>
      <c r="DE18" s="641"/>
      <c r="DF18" s="641"/>
      <c r="DG18" s="641"/>
      <c r="DH18" s="641"/>
      <c r="DI18" s="641"/>
      <c r="DJ18" s="641"/>
      <c r="DK18" s="641"/>
      <c r="DL18" s="641"/>
      <c r="DM18" s="641"/>
      <c r="DN18" s="641"/>
      <c r="DO18" s="641"/>
      <c r="DP18" s="642"/>
      <c r="DQ18" s="646" t="s">
        <v>240</v>
      </c>
      <c r="DR18" s="641"/>
      <c r="DS18" s="641"/>
      <c r="DT18" s="641"/>
      <c r="DU18" s="641"/>
      <c r="DV18" s="641"/>
      <c r="DW18" s="641"/>
      <c r="DX18" s="641"/>
      <c r="DY18" s="641"/>
      <c r="DZ18" s="641"/>
      <c r="EA18" s="641"/>
      <c r="EB18" s="641"/>
      <c r="EC18" s="684"/>
    </row>
    <row r="19" spans="2:133" ht="11.25" customHeight="1" x14ac:dyDescent="0.2">
      <c r="B19" s="637" t="s">
        <v>272</v>
      </c>
      <c r="C19" s="638"/>
      <c r="D19" s="638"/>
      <c r="E19" s="638"/>
      <c r="F19" s="638"/>
      <c r="G19" s="638"/>
      <c r="H19" s="638"/>
      <c r="I19" s="638"/>
      <c r="J19" s="638"/>
      <c r="K19" s="638"/>
      <c r="L19" s="638"/>
      <c r="M19" s="638"/>
      <c r="N19" s="638"/>
      <c r="O19" s="638"/>
      <c r="P19" s="638"/>
      <c r="Q19" s="639"/>
      <c r="R19" s="640">
        <v>11625</v>
      </c>
      <c r="S19" s="641"/>
      <c r="T19" s="641"/>
      <c r="U19" s="641"/>
      <c r="V19" s="641"/>
      <c r="W19" s="641"/>
      <c r="X19" s="641"/>
      <c r="Y19" s="642"/>
      <c r="Z19" s="677">
        <v>0</v>
      </c>
      <c r="AA19" s="677"/>
      <c r="AB19" s="677"/>
      <c r="AC19" s="677"/>
      <c r="AD19" s="678">
        <v>11625</v>
      </c>
      <c r="AE19" s="678"/>
      <c r="AF19" s="678"/>
      <c r="AG19" s="678"/>
      <c r="AH19" s="678"/>
      <c r="AI19" s="678"/>
      <c r="AJ19" s="678"/>
      <c r="AK19" s="678"/>
      <c r="AL19" s="643">
        <v>0</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1383888</v>
      </c>
      <c r="BH19" s="641"/>
      <c r="BI19" s="641"/>
      <c r="BJ19" s="641"/>
      <c r="BK19" s="641"/>
      <c r="BL19" s="641"/>
      <c r="BM19" s="641"/>
      <c r="BN19" s="642"/>
      <c r="BO19" s="677">
        <v>5.8</v>
      </c>
      <c r="BP19" s="677"/>
      <c r="BQ19" s="677"/>
      <c r="BR19" s="677"/>
      <c r="BS19" s="646" t="s">
        <v>136</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240</v>
      </c>
      <c r="CS19" s="641"/>
      <c r="CT19" s="641"/>
      <c r="CU19" s="641"/>
      <c r="CV19" s="641"/>
      <c r="CW19" s="641"/>
      <c r="CX19" s="641"/>
      <c r="CY19" s="642"/>
      <c r="CZ19" s="677" t="s">
        <v>240</v>
      </c>
      <c r="DA19" s="677"/>
      <c r="DB19" s="677"/>
      <c r="DC19" s="677"/>
      <c r="DD19" s="646" t="s">
        <v>136</v>
      </c>
      <c r="DE19" s="641"/>
      <c r="DF19" s="641"/>
      <c r="DG19" s="641"/>
      <c r="DH19" s="641"/>
      <c r="DI19" s="641"/>
      <c r="DJ19" s="641"/>
      <c r="DK19" s="641"/>
      <c r="DL19" s="641"/>
      <c r="DM19" s="641"/>
      <c r="DN19" s="641"/>
      <c r="DO19" s="641"/>
      <c r="DP19" s="642"/>
      <c r="DQ19" s="646" t="s">
        <v>136</v>
      </c>
      <c r="DR19" s="641"/>
      <c r="DS19" s="641"/>
      <c r="DT19" s="641"/>
      <c r="DU19" s="641"/>
      <c r="DV19" s="641"/>
      <c r="DW19" s="641"/>
      <c r="DX19" s="641"/>
      <c r="DY19" s="641"/>
      <c r="DZ19" s="641"/>
      <c r="EA19" s="641"/>
      <c r="EB19" s="641"/>
      <c r="EC19" s="684"/>
    </row>
    <row r="20" spans="2:133" ht="11.25" customHeight="1" x14ac:dyDescent="0.2">
      <c r="B20" s="637" t="s">
        <v>275</v>
      </c>
      <c r="C20" s="638"/>
      <c r="D20" s="638"/>
      <c r="E20" s="638"/>
      <c r="F20" s="638"/>
      <c r="G20" s="638"/>
      <c r="H20" s="638"/>
      <c r="I20" s="638"/>
      <c r="J20" s="638"/>
      <c r="K20" s="638"/>
      <c r="L20" s="638"/>
      <c r="M20" s="638"/>
      <c r="N20" s="638"/>
      <c r="O20" s="638"/>
      <c r="P20" s="638"/>
      <c r="Q20" s="639"/>
      <c r="R20" s="640">
        <v>2380</v>
      </c>
      <c r="S20" s="641"/>
      <c r="T20" s="641"/>
      <c r="U20" s="641"/>
      <c r="V20" s="641"/>
      <c r="W20" s="641"/>
      <c r="X20" s="641"/>
      <c r="Y20" s="642"/>
      <c r="Z20" s="677">
        <v>0</v>
      </c>
      <c r="AA20" s="677"/>
      <c r="AB20" s="677"/>
      <c r="AC20" s="677"/>
      <c r="AD20" s="678">
        <v>2380</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1383888</v>
      </c>
      <c r="BH20" s="641"/>
      <c r="BI20" s="641"/>
      <c r="BJ20" s="641"/>
      <c r="BK20" s="641"/>
      <c r="BL20" s="641"/>
      <c r="BM20" s="641"/>
      <c r="BN20" s="642"/>
      <c r="BO20" s="677">
        <v>5.8</v>
      </c>
      <c r="BP20" s="677"/>
      <c r="BQ20" s="677"/>
      <c r="BR20" s="677"/>
      <c r="BS20" s="646" t="s">
        <v>136</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45080180</v>
      </c>
      <c r="CS20" s="641"/>
      <c r="CT20" s="641"/>
      <c r="CU20" s="641"/>
      <c r="CV20" s="641"/>
      <c r="CW20" s="641"/>
      <c r="CX20" s="641"/>
      <c r="CY20" s="642"/>
      <c r="CZ20" s="677">
        <v>100</v>
      </c>
      <c r="DA20" s="677"/>
      <c r="DB20" s="677"/>
      <c r="DC20" s="677"/>
      <c r="DD20" s="646">
        <v>6237091</v>
      </c>
      <c r="DE20" s="641"/>
      <c r="DF20" s="641"/>
      <c r="DG20" s="641"/>
      <c r="DH20" s="641"/>
      <c r="DI20" s="641"/>
      <c r="DJ20" s="641"/>
      <c r="DK20" s="641"/>
      <c r="DL20" s="641"/>
      <c r="DM20" s="641"/>
      <c r="DN20" s="641"/>
      <c r="DO20" s="641"/>
      <c r="DP20" s="642"/>
      <c r="DQ20" s="646">
        <v>27751334</v>
      </c>
      <c r="DR20" s="641"/>
      <c r="DS20" s="641"/>
      <c r="DT20" s="641"/>
      <c r="DU20" s="641"/>
      <c r="DV20" s="641"/>
      <c r="DW20" s="641"/>
      <c r="DX20" s="641"/>
      <c r="DY20" s="641"/>
      <c r="DZ20" s="641"/>
      <c r="EA20" s="641"/>
      <c r="EB20" s="641"/>
      <c r="EC20" s="684"/>
    </row>
    <row r="21" spans="2:133" ht="11.25" customHeight="1" x14ac:dyDescent="0.2">
      <c r="B21" s="637" t="s">
        <v>278</v>
      </c>
      <c r="C21" s="638"/>
      <c r="D21" s="638"/>
      <c r="E21" s="638"/>
      <c r="F21" s="638"/>
      <c r="G21" s="638"/>
      <c r="H21" s="638"/>
      <c r="I21" s="638"/>
      <c r="J21" s="638"/>
      <c r="K21" s="638"/>
      <c r="L21" s="638"/>
      <c r="M21" s="638"/>
      <c r="N21" s="638"/>
      <c r="O21" s="638"/>
      <c r="P21" s="638"/>
      <c r="Q21" s="639"/>
      <c r="R21" s="640">
        <v>186736</v>
      </c>
      <c r="S21" s="641"/>
      <c r="T21" s="641"/>
      <c r="U21" s="641"/>
      <c r="V21" s="641"/>
      <c r="W21" s="641"/>
      <c r="X21" s="641"/>
      <c r="Y21" s="642"/>
      <c r="Z21" s="677">
        <v>0.4</v>
      </c>
      <c r="AA21" s="677"/>
      <c r="AB21" s="677"/>
      <c r="AC21" s="677"/>
      <c r="AD21" s="678">
        <v>186736</v>
      </c>
      <c r="AE21" s="678"/>
      <c r="AF21" s="678"/>
      <c r="AG21" s="678"/>
      <c r="AH21" s="678"/>
      <c r="AI21" s="678"/>
      <c r="AJ21" s="678"/>
      <c r="AK21" s="678"/>
      <c r="AL21" s="643">
        <v>0.7</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t="s">
        <v>136</v>
      </c>
      <c r="BH21" s="641"/>
      <c r="BI21" s="641"/>
      <c r="BJ21" s="641"/>
      <c r="BK21" s="641"/>
      <c r="BL21" s="641"/>
      <c r="BM21" s="641"/>
      <c r="BN21" s="642"/>
      <c r="BO21" s="677" t="s">
        <v>136</v>
      </c>
      <c r="BP21" s="677"/>
      <c r="BQ21" s="677"/>
      <c r="BR21" s="677"/>
      <c r="BS21" s="646" t="s">
        <v>240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280</v>
      </c>
      <c r="C22" s="638"/>
      <c r="D22" s="638"/>
      <c r="E22" s="638"/>
      <c r="F22" s="638"/>
      <c r="G22" s="638"/>
      <c r="H22" s="638"/>
      <c r="I22" s="638"/>
      <c r="J22" s="638"/>
      <c r="K22" s="638"/>
      <c r="L22" s="638"/>
      <c r="M22" s="638"/>
      <c r="N22" s="638"/>
      <c r="O22" s="638"/>
      <c r="P22" s="638"/>
      <c r="Q22" s="639"/>
      <c r="R22" s="640">
        <v>46787</v>
      </c>
      <c r="S22" s="641"/>
      <c r="T22" s="641"/>
      <c r="U22" s="641"/>
      <c r="V22" s="641"/>
      <c r="W22" s="641"/>
      <c r="X22" s="641"/>
      <c r="Y22" s="642"/>
      <c r="Z22" s="677">
        <v>0.1</v>
      </c>
      <c r="AA22" s="677"/>
      <c r="AB22" s="677"/>
      <c r="AC22" s="677"/>
      <c r="AD22" s="678" t="s">
        <v>136</v>
      </c>
      <c r="AE22" s="678"/>
      <c r="AF22" s="678"/>
      <c r="AG22" s="678"/>
      <c r="AH22" s="678"/>
      <c r="AI22" s="678"/>
      <c r="AJ22" s="678"/>
      <c r="AK22" s="678"/>
      <c r="AL22" s="643" t="s">
        <v>240</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240</v>
      </c>
      <c r="BH22" s="641"/>
      <c r="BI22" s="641"/>
      <c r="BJ22" s="641"/>
      <c r="BK22" s="641"/>
      <c r="BL22" s="641"/>
      <c r="BM22" s="641"/>
      <c r="BN22" s="642"/>
      <c r="BO22" s="677" t="s">
        <v>240</v>
      </c>
      <c r="BP22" s="677"/>
      <c r="BQ22" s="677"/>
      <c r="BR22" s="677"/>
      <c r="BS22" s="646" t="s">
        <v>240</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283</v>
      </c>
      <c r="C23" s="638"/>
      <c r="D23" s="638"/>
      <c r="E23" s="638"/>
      <c r="F23" s="638"/>
      <c r="G23" s="638"/>
      <c r="H23" s="638"/>
      <c r="I23" s="638"/>
      <c r="J23" s="638"/>
      <c r="K23" s="638"/>
      <c r="L23" s="638"/>
      <c r="M23" s="638"/>
      <c r="N23" s="638"/>
      <c r="O23" s="638"/>
      <c r="P23" s="638"/>
      <c r="Q23" s="639"/>
      <c r="R23" s="640" t="s">
        <v>240</v>
      </c>
      <c r="S23" s="641"/>
      <c r="T23" s="641"/>
      <c r="U23" s="641"/>
      <c r="V23" s="641"/>
      <c r="W23" s="641"/>
      <c r="X23" s="641"/>
      <c r="Y23" s="642"/>
      <c r="Z23" s="677" t="s">
        <v>136</v>
      </c>
      <c r="AA23" s="677"/>
      <c r="AB23" s="677"/>
      <c r="AC23" s="677"/>
      <c r="AD23" s="678" t="s">
        <v>240</v>
      </c>
      <c r="AE23" s="678"/>
      <c r="AF23" s="678"/>
      <c r="AG23" s="678"/>
      <c r="AH23" s="678"/>
      <c r="AI23" s="678"/>
      <c r="AJ23" s="678"/>
      <c r="AK23" s="678"/>
      <c r="AL23" s="643" t="s">
        <v>240</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v>1383888</v>
      </c>
      <c r="BH23" s="641"/>
      <c r="BI23" s="641"/>
      <c r="BJ23" s="641"/>
      <c r="BK23" s="641"/>
      <c r="BL23" s="641"/>
      <c r="BM23" s="641"/>
      <c r="BN23" s="642"/>
      <c r="BO23" s="677">
        <v>5.8</v>
      </c>
      <c r="BP23" s="677"/>
      <c r="BQ23" s="677"/>
      <c r="BR23" s="677"/>
      <c r="BS23" s="646" t="s">
        <v>136</v>
      </c>
      <c r="BT23" s="641"/>
      <c r="BU23" s="641"/>
      <c r="BV23" s="641"/>
      <c r="BW23" s="641"/>
      <c r="BX23" s="641"/>
      <c r="BY23" s="641"/>
      <c r="BZ23" s="641"/>
      <c r="CA23" s="641"/>
      <c r="CB23" s="684"/>
      <c r="CD23" s="744" t="s">
        <v>223</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2">
      <c r="B24" s="637" t="s">
        <v>290</v>
      </c>
      <c r="C24" s="638"/>
      <c r="D24" s="638"/>
      <c r="E24" s="638"/>
      <c r="F24" s="638"/>
      <c r="G24" s="638"/>
      <c r="H24" s="638"/>
      <c r="I24" s="638"/>
      <c r="J24" s="638"/>
      <c r="K24" s="638"/>
      <c r="L24" s="638"/>
      <c r="M24" s="638"/>
      <c r="N24" s="638"/>
      <c r="O24" s="638"/>
      <c r="P24" s="638"/>
      <c r="Q24" s="639"/>
      <c r="R24" s="640">
        <v>46787</v>
      </c>
      <c r="S24" s="641"/>
      <c r="T24" s="641"/>
      <c r="U24" s="641"/>
      <c r="V24" s="641"/>
      <c r="W24" s="641"/>
      <c r="X24" s="641"/>
      <c r="Y24" s="642"/>
      <c r="Z24" s="677">
        <v>0.1</v>
      </c>
      <c r="AA24" s="677"/>
      <c r="AB24" s="677"/>
      <c r="AC24" s="677"/>
      <c r="AD24" s="678" t="s">
        <v>136</v>
      </c>
      <c r="AE24" s="678"/>
      <c r="AF24" s="678"/>
      <c r="AG24" s="678"/>
      <c r="AH24" s="678"/>
      <c r="AI24" s="678"/>
      <c r="AJ24" s="678"/>
      <c r="AK24" s="678"/>
      <c r="AL24" s="643" t="s">
        <v>240</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240</v>
      </c>
      <c r="BH24" s="641"/>
      <c r="BI24" s="641"/>
      <c r="BJ24" s="641"/>
      <c r="BK24" s="641"/>
      <c r="BL24" s="641"/>
      <c r="BM24" s="641"/>
      <c r="BN24" s="642"/>
      <c r="BO24" s="677" t="s">
        <v>240</v>
      </c>
      <c r="BP24" s="677"/>
      <c r="BQ24" s="677"/>
      <c r="BR24" s="677"/>
      <c r="BS24" s="646" t="s">
        <v>136</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20982062</v>
      </c>
      <c r="CS24" s="696"/>
      <c r="CT24" s="696"/>
      <c r="CU24" s="696"/>
      <c r="CV24" s="696"/>
      <c r="CW24" s="696"/>
      <c r="CX24" s="696"/>
      <c r="CY24" s="739"/>
      <c r="CZ24" s="740">
        <v>46.5</v>
      </c>
      <c r="DA24" s="711"/>
      <c r="DB24" s="711"/>
      <c r="DC24" s="743"/>
      <c r="DD24" s="738">
        <v>12857904</v>
      </c>
      <c r="DE24" s="696"/>
      <c r="DF24" s="696"/>
      <c r="DG24" s="696"/>
      <c r="DH24" s="696"/>
      <c r="DI24" s="696"/>
      <c r="DJ24" s="696"/>
      <c r="DK24" s="739"/>
      <c r="DL24" s="738">
        <v>12725971</v>
      </c>
      <c r="DM24" s="696"/>
      <c r="DN24" s="696"/>
      <c r="DO24" s="696"/>
      <c r="DP24" s="696"/>
      <c r="DQ24" s="696"/>
      <c r="DR24" s="696"/>
      <c r="DS24" s="696"/>
      <c r="DT24" s="696"/>
      <c r="DU24" s="696"/>
      <c r="DV24" s="739"/>
      <c r="DW24" s="740">
        <v>49.4</v>
      </c>
      <c r="DX24" s="711"/>
      <c r="DY24" s="711"/>
      <c r="DZ24" s="711"/>
      <c r="EA24" s="711"/>
      <c r="EB24" s="711"/>
      <c r="EC24" s="741"/>
    </row>
    <row r="25" spans="2:133" ht="11.25" customHeight="1" x14ac:dyDescent="0.2">
      <c r="B25" s="637" t="s">
        <v>293</v>
      </c>
      <c r="C25" s="638"/>
      <c r="D25" s="638"/>
      <c r="E25" s="638"/>
      <c r="F25" s="638"/>
      <c r="G25" s="638"/>
      <c r="H25" s="638"/>
      <c r="I25" s="638"/>
      <c r="J25" s="638"/>
      <c r="K25" s="638"/>
      <c r="L25" s="638"/>
      <c r="M25" s="638"/>
      <c r="N25" s="638"/>
      <c r="O25" s="638"/>
      <c r="P25" s="638"/>
      <c r="Q25" s="639"/>
      <c r="R25" s="640" t="s">
        <v>136</v>
      </c>
      <c r="S25" s="641"/>
      <c r="T25" s="641"/>
      <c r="U25" s="641"/>
      <c r="V25" s="641"/>
      <c r="W25" s="641"/>
      <c r="X25" s="641"/>
      <c r="Y25" s="642"/>
      <c r="Z25" s="677" t="s">
        <v>240</v>
      </c>
      <c r="AA25" s="677"/>
      <c r="AB25" s="677"/>
      <c r="AC25" s="677"/>
      <c r="AD25" s="678" t="s">
        <v>240</v>
      </c>
      <c r="AE25" s="678"/>
      <c r="AF25" s="678"/>
      <c r="AG25" s="678"/>
      <c r="AH25" s="678"/>
      <c r="AI25" s="678"/>
      <c r="AJ25" s="678"/>
      <c r="AK25" s="678"/>
      <c r="AL25" s="643" t="s">
        <v>240</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136</v>
      </c>
      <c r="BH25" s="641"/>
      <c r="BI25" s="641"/>
      <c r="BJ25" s="641"/>
      <c r="BK25" s="641"/>
      <c r="BL25" s="641"/>
      <c r="BM25" s="641"/>
      <c r="BN25" s="642"/>
      <c r="BO25" s="677" t="s">
        <v>136</v>
      </c>
      <c r="BP25" s="677"/>
      <c r="BQ25" s="677"/>
      <c r="BR25" s="677"/>
      <c r="BS25" s="646" t="s">
        <v>240</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6918448</v>
      </c>
      <c r="CS25" s="659"/>
      <c r="CT25" s="659"/>
      <c r="CU25" s="659"/>
      <c r="CV25" s="659"/>
      <c r="CW25" s="659"/>
      <c r="CX25" s="659"/>
      <c r="CY25" s="660"/>
      <c r="CZ25" s="643">
        <v>15.3</v>
      </c>
      <c r="DA25" s="661"/>
      <c r="DB25" s="661"/>
      <c r="DC25" s="662"/>
      <c r="DD25" s="646">
        <v>6570533</v>
      </c>
      <c r="DE25" s="659"/>
      <c r="DF25" s="659"/>
      <c r="DG25" s="659"/>
      <c r="DH25" s="659"/>
      <c r="DI25" s="659"/>
      <c r="DJ25" s="659"/>
      <c r="DK25" s="660"/>
      <c r="DL25" s="646">
        <v>6438897</v>
      </c>
      <c r="DM25" s="659"/>
      <c r="DN25" s="659"/>
      <c r="DO25" s="659"/>
      <c r="DP25" s="659"/>
      <c r="DQ25" s="659"/>
      <c r="DR25" s="659"/>
      <c r="DS25" s="659"/>
      <c r="DT25" s="659"/>
      <c r="DU25" s="659"/>
      <c r="DV25" s="660"/>
      <c r="DW25" s="643">
        <v>25</v>
      </c>
      <c r="DX25" s="661"/>
      <c r="DY25" s="661"/>
      <c r="DZ25" s="661"/>
      <c r="EA25" s="661"/>
      <c r="EB25" s="661"/>
      <c r="EC25" s="676"/>
    </row>
    <row r="26" spans="2:133" ht="11.25" customHeight="1" x14ac:dyDescent="0.2">
      <c r="B26" s="637" t="s">
        <v>296</v>
      </c>
      <c r="C26" s="638"/>
      <c r="D26" s="638"/>
      <c r="E26" s="638"/>
      <c r="F26" s="638"/>
      <c r="G26" s="638"/>
      <c r="H26" s="638"/>
      <c r="I26" s="638"/>
      <c r="J26" s="638"/>
      <c r="K26" s="638"/>
      <c r="L26" s="638"/>
      <c r="M26" s="638"/>
      <c r="N26" s="638"/>
      <c r="O26" s="638"/>
      <c r="P26" s="638"/>
      <c r="Q26" s="639"/>
      <c r="R26" s="640">
        <v>26973342</v>
      </c>
      <c r="S26" s="641"/>
      <c r="T26" s="641"/>
      <c r="U26" s="641"/>
      <c r="V26" s="641"/>
      <c r="W26" s="641"/>
      <c r="X26" s="641"/>
      <c r="Y26" s="642"/>
      <c r="Z26" s="677">
        <v>58.1</v>
      </c>
      <c r="AA26" s="677"/>
      <c r="AB26" s="677"/>
      <c r="AC26" s="677"/>
      <c r="AD26" s="678">
        <v>25542667</v>
      </c>
      <c r="AE26" s="678"/>
      <c r="AF26" s="678"/>
      <c r="AG26" s="678"/>
      <c r="AH26" s="678"/>
      <c r="AI26" s="678"/>
      <c r="AJ26" s="678"/>
      <c r="AK26" s="678"/>
      <c r="AL26" s="643">
        <v>99.2</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240</v>
      </c>
      <c r="BH26" s="641"/>
      <c r="BI26" s="641"/>
      <c r="BJ26" s="641"/>
      <c r="BK26" s="641"/>
      <c r="BL26" s="641"/>
      <c r="BM26" s="641"/>
      <c r="BN26" s="642"/>
      <c r="BO26" s="677" t="s">
        <v>136</v>
      </c>
      <c r="BP26" s="677"/>
      <c r="BQ26" s="677"/>
      <c r="BR26" s="677"/>
      <c r="BS26" s="646" t="s">
        <v>136</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4844729</v>
      </c>
      <c r="CS26" s="641"/>
      <c r="CT26" s="641"/>
      <c r="CU26" s="641"/>
      <c r="CV26" s="641"/>
      <c r="CW26" s="641"/>
      <c r="CX26" s="641"/>
      <c r="CY26" s="642"/>
      <c r="CZ26" s="643">
        <v>10.7</v>
      </c>
      <c r="DA26" s="661"/>
      <c r="DB26" s="661"/>
      <c r="DC26" s="662"/>
      <c r="DD26" s="646">
        <v>4530022</v>
      </c>
      <c r="DE26" s="641"/>
      <c r="DF26" s="641"/>
      <c r="DG26" s="641"/>
      <c r="DH26" s="641"/>
      <c r="DI26" s="641"/>
      <c r="DJ26" s="641"/>
      <c r="DK26" s="642"/>
      <c r="DL26" s="646" t="s">
        <v>240</v>
      </c>
      <c r="DM26" s="641"/>
      <c r="DN26" s="641"/>
      <c r="DO26" s="641"/>
      <c r="DP26" s="641"/>
      <c r="DQ26" s="641"/>
      <c r="DR26" s="641"/>
      <c r="DS26" s="641"/>
      <c r="DT26" s="641"/>
      <c r="DU26" s="641"/>
      <c r="DV26" s="642"/>
      <c r="DW26" s="643" t="s">
        <v>136</v>
      </c>
      <c r="DX26" s="661"/>
      <c r="DY26" s="661"/>
      <c r="DZ26" s="661"/>
      <c r="EA26" s="661"/>
      <c r="EB26" s="661"/>
      <c r="EC26" s="676"/>
    </row>
    <row r="27" spans="2:133" ht="11.25" customHeight="1" x14ac:dyDescent="0.2">
      <c r="B27" s="637" t="s">
        <v>299</v>
      </c>
      <c r="C27" s="638"/>
      <c r="D27" s="638"/>
      <c r="E27" s="638"/>
      <c r="F27" s="638"/>
      <c r="G27" s="638"/>
      <c r="H27" s="638"/>
      <c r="I27" s="638"/>
      <c r="J27" s="638"/>
      <c r="K27" s="638"/>
      <c r="L27" s="638"/>
      <c r="M27" s="638"/>
      <c r="N27" s="638"/>
      <c r="O27" s="638"/>
      <c r="P27" s="638"/>
      <c r="Q27" s="639"/>
      <c r="R27" s="640">
        <v>15781</v>
      </c>
      <c r="S27" s="641"/>
      <c r="T27" s="641"/>
      <c r="U27" s="641"/>
      <c r="V27" s="641"/>
      <c r="W27" s="641"/>
      <c r="X27" s="641"/>
      <c r="Y27" s="642"/>
      <c r="Z27" s="677">
        <v>0</v>
      </c>
      <c r="AA27" s="677"/>
      <c r="AB27" s="677"/>
      <c r="AC27" s="677"/>
      <c r="AD27" s="678">
        <v>15781</v>
      </c>
      <c r="AE27" s="678"/>
      <c r="AF27" s="678"/>
      <c r="AG27" s="678"/>
      <c r="AH27" s="678"/>
      <c r="AI27" s="678"/>
      <c r="AJ27" s="678"/>
      <c r="AK27" s="678"/>
      <c r="AL27" s="643">
        <v>0.1</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23755293</v>
      </c>
      <c r="BH27" s="641"/>
      <c r="BI27" s="641"/>
      <c r="BJ27" s="641"/>
      <c r="BK27" s="641"/>
      <c r="BL27" s="641"/>
      <c r="BM27" s="641"/>
      <c r="BN27" s="642"/>
      <c r="BO27" s="677">
        <v>100</v>
      </c>
      <c r="BP27" s="677"/>
      <c r="BQ27" s="677"/>
      <c r="BR27" s="677"/>
      <c r="BS27" s="646">
        <v>194674</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11473424</v>
      </c>
      <c r="CS27" s="659"/>
      <c r="CT27" s="659"/>
      <c r="CU27" s="659"/>
      <c r="CV27" s="659"/>
      <c r="CW27" s="659"/>
      <c r="CX27" s="659"/>
      <c r="CY27" s="660"/>
      <c r="CZ27" s="643">
        <v>25.5</v>
      </c>
      <c r="DA27" s="661"/>
      <c r="DB27" s="661"/>
      <c r="DC27" s="662"/>
      <c r="DD27" s="646">
        <v>3697181</v>
      </c>
      <c r="DE27" s="659"/>
      <c r="DF27" s="659"/>
      <c r="DG27" s="659"/>
      <c r="DH27" s="659"/>
      <c r="DI27" s="659"/>
      <c r="DJ27" s="659"/>
      <c r="DK27" s="660"/>
      <c r="DL27" s="646">
        <v>3696884</v>
      </c>
      <c r="DM27" s="659"/>
      <c r="DN27" s="659"/>
      <c r="DO27" s="659"/>
      <c r="DP27" s="659"/>
      <c r="DQ27" s="659"/>
      <c r="DR27" s="659"/>
      <c r="DS27" s="659"/>
      <c r="DT27" s="659"/>
      <c r="DU27" s="659"/>
      <c r="DV27" s="660"/>
      <c r="DW27" s="643">
        <v>14.4</v>
      </c>
      <c r="DX27" s="661"/>
      <c r="DY27" s="661"/>
      <c r="DZ27" s="661"/>
      <c r="EA27" s="661"/>
      <c r="EB27" s="661"/>
      <c r="EC27" s="676"/>
    </row>
    <row r="28" spans="2:133" ht="11.25" customHeight="1" x14ac:dyDescent="0.2">
      <c r="B28" s="637" t="s">
        <v>302</v>
      </c>
      <c r="C28" s="638"/>
      <c r="D28" s="638"/>
      <c r="E28" s="638"/>
      <c r="F28" s="638"/>
      <c r="G28" s="638"/>
      <c r="H28" s="638"/>
      <c r="I28" s="638"/>
      <c r="J28" s="638"/>
      <c r="K28" s="638"/>
      <c r="L28" s="638"/>
      <c r="M28" s="638"/>
      <c r="N28" s="638"/>
      <c r="O28" s="638"/>
      <c r="P28" s="638"/>
      <c r="Q28" s="639"/>
      <c r="R28" s="640">
        <v>730599</v>
      </c>
      <c r="S28" s="641"/>
      <c r="T28" s="641"/>
      <c r="U28" s="641"/>
      <c r="V28" s="641"/>
      <c r="W28" s="641"/>
      <c r="X28" s="641"/>
      <c r="Y28" s="642"/>
      <c r="Z28" s="677">
        <v>1.6</v>
      </c>
      <c r="AA28" s="677"/>
      <c r="AB28" s="677"/>
      <c r="AC28" s="677"/>
      <c r="AD28" s="678" t="s">
        <v>240</v>
      </c>
      <c r="AE28" s="678"/>
      <c r="AF28" s="678"/>
      <c r="AG28" s="678"/>
      <c r="AH28" s="678"/>
      <c r="AI28" s="678"/>
      <c r="AJ28" s="678"/>
      <c r="AK28" s="678"/>
      <c r="AL28" s="643" t="s">
        <v>136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2590190</v>
      </c>
      <c r="CS28" s="641"/>
      <c r="CT28" s="641"/>
      <c r="CU28" s="641"/>
      <c r="CV28" s="641"/>
      <c r="CW28" s="641"/>
      <c r="CX28" s="641"/>
      <c r="CY28" s="642"/>
      <c r="CZ28" s="643">
        <v>5.7</v>
      </c>
      <c r="DA28" s="661"/>
      <c r="DB28" s="661"/>
      <c r="DC28" s="662"/>
      <c r="DD28" s="646">
        <v>2590190</v>
      </c>
      <c r="DE28" s="641"/>
      <c r="DF28" s="641"/>
      <c r="DG28" s="641"/>
      <c r="DH28" s="641"/>
      <c r="DI28" s="641"/>
      <c r="DJ28" s="641"/>
      <c r="DK28" s="642"/>
      <c r="DL28" s="646">
        <v>2590190</v>
      </c>
      <c r="DM28" s="641"/>
      <c r="DN28" s="641"/>
      <c r="DO28" s="641"/>
      <c r="DP28" s="641"/>
      <c r="DQ28" s="641"/>
      <c r="DR28" s="641"/>
      <c r="DS28" s="641"/>
      <c r="DT28" s="641"/>
      <c r="DU28" s="641"/>
      <c r="DV28" s="642"/>
      <c r="DW28" s="643">
        <v>10.1</v>
      </c>
      <c r="DX28" s="661"/>
      <c r="DY28" s="661"/>
      <c r="DZ28" s="661"/>
      <c r="EA28" s="661"/>
      <c r="EB28" s="661"/>
      <c r="EC28" s="676"/>
    </row>
    <row r="29" spans="2:133" ht="11.25" customHeight="1" x14ac:dyDescent="0.2">
      <c r="B29" s="637" t="s">
        <v>304</v>
      </c>
      <c r="C29" s="638"/>
      <c r="D29" s="638"/>
      <c r="E29" s="638"/>
      <c r="F29" s="638"/>
      <c r="G29" s="638"/>
      <c r="H29" s="638"/>
      <c r="I29" s="638"/>
      <c r="J29" s="638"/>
      <c r="K29" s="638"/>
      <c r="L29" s="638"/>
      <c r="M29" s="638"/>
      <c r="N29" s="638"/>
      <c r="O29" s="638"/>
      <c r="P29" s="638"/>
      <c r="Q29" s="639"/>
      <c r="R29" s="640">
        <v>307900</v>
      </c>
      <c r="S29" s="641"/>
      <c r="T29" s="641"/>
      <c r="U29" s="641"/>
      <c r="V29" s="641"/>
      <c r="W29" s="641"/>
      <c r="X29" s="641"/>
      <c r="Y29" s="642"/>
      <c r="Z29" s="677">
        <v>0.7</v>
      </c>
      <c r="AA29" s="677"/>
      <c r="AB29" s="677"/>
      <c r="AC29" s="677"/>
      <c r="AD29" s="678">
        <v>124717</v>
      </c>
      <c r="AE29" s="678"/>
      <c r="AF29" s="678"/>
      <c r="AG29" s="678"/>
      <c r="AH29" s="678"/>
      <c r="AI29" s="678"/>
      <c r="AJ29" s="678"/>
      <c r="AK29" s="678"/>
      <c r="AL29" s="643">
        <v>0.5</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305</v>
      </c>
      <c r="CE29" s="726"/>
      <c r="CF29" s="673" t="s">
        <v>306</v>
      </c>
      <c r="CG29" s="674"/>
      <c r="CH29" s="674"/>
      <c r="CI29" s="674"/>
      <c r="CJ29" s="674"/>
      <c r="CK29" s="674"/>
      <c r="CL29" s="674"/>
      <c r="CM29" s="674"/>
      <c r="CN29" s="674"/>
      <c r="CO29" s="674"/>
      <c r="CP29" s="674"/>
      <c r="CQ29" s="675"/>
      <c r="CR29" s="640">
        <v>2590190</v>
      </c>
      <c r="CS29" s="659"/>
      <c r="CT29" s="659"/>
      <c r="CU29" s="659"/>
      <c r="CV29" s="659"/>
      <c r="CW29" s="659"/>
      <c r="CX29" s="659"/>
      <c r="CY29" s="660"/>
      <c r="CZ29" s="643">
        <v>5.7</v>
      </c>
      <c r="DA29" s="661"/>
      <c r="DB29" s="661"/>
      <c r="DC29" s="662"/>
      <c r="DD29" s="646">
        <v>2590190</v>
      </c>
      <c r="DE29" s="659"/>
      <c r="DF29" s="659"/>
      <c r="DG29" s="659"/>
      <c r="DH29" s="659"/>
      <c r="DI29" s="659"/>
      <c r="DJ29" s="659"/>
      <c r="DK29" s="660"/>
      <c r="DL29" s="646">
        <v>2590190</v>
      </c>
      <c r="DM29" s="659"/>
      <c r="DN29" s="659"/>
      <c r="DO29" s="659"/>
      <c r="DP29" s="659"/>
      <c r="DQ29" s="659"/>
      <c r="DR29" s="659"/>
      <c r="DS29" s="659"/>
      <c r="DT29" s="659"/>
      <c r="DU29" s="659"/>
      <c r="DV29" s="660"/>
      <c r="DW29" s="643">
        <v>10.1</v>
      </c>
      <c r="DX29" s="661"/>
      <c r="DY29" s="661"/>
      <c r="DZ29" s="661"/>
      <c r="EA29" s="661"/>
      <c r="EB29" s="661"/>
      <c r="EC29" s="676"/>
    </row>
    <row r="30" spans="2:133" ht="11.25" customHeight="1" x14ac:dyDescent="0.2">
      <c r="B30" s="637" t="s">
        <v>307</v>
      </c>
      <c r="C30" s="638"/>
      <c r="D30" s="638"/>
      <c r="E30" s="638"/>
      <c r="F30" s="638"/>
      <c r="G30" s="638"/>
      <c r="H30" s="638"/>
      <c r="I30" s="638"/>
      <c r="J30" s="638"/>
      <c r="K30" s="638"/>
      <c r="L30" s="638"/>
      <c r="M30" s="638"/>
      <c r="N30" s="638"/>
      <c r="O30" s="638"/>
      <c r="P30" s="638"/>
      <c r="Q30" s="639"/>
      <c r="R30" s="640">
        <v>277087</v>
      </c>
      <c r="S30" s="641"/>
      <c r="T30" s="641"/>
      <c r="U30" s="641"/>
      <c r="V30" s="641"/>
      <c r="W30" s="641"/>
      <c r="X30" s="641"/>
      <c r="Y30" s="642"/>
      <c r="Z30" s="677">
        <v>0.6</v>
      </c>
      <c r="AA30" s="677"/>
      <c r="AB30" s="677"/>
      <c r="AC30" s="677"/>
      <c r="AD30" s="678" t="s">
        <v>240</v>
      </c>
      <c r="AE30" s="678"/>
      <c r="AF30" s="678"/>
      <c r="AG30" s="678"/>
      <c r="AH30" s="678"/>
      <c r="AI30" s="678"/>
      <c r="AJ30" s="678"/>
      <c r="AK30" s="678"/>
      <c r="AL30" s="643" t="s">
        <v>240</v>
      </c>
      <c r="AM30" s="644"/>
      <c r="AN30" s="644"/>
      <c r="AO30" s="679"/>
      <c r="AP30" s="701" t="s">
        <v>223</v>
      </c>
      <c r="AQ30" s="702"/>
      <c r="AR30" s="702"/>
      <c r="AS30" s="702"/>
      <c r="AT30" s="702"/>
      <c r="AU30" s="702"/>
      <c r="AV30" s="702"/>
      <c r="AW30" s="702"/>
      <c r="AX30" s="702"/>
      <c r="AY30" s="702"/>
      <c r="AZ30" s="702"/>
      <c r="BA30" s="702"/>
      <c r="BB30" s="702"/>
      <c r="BC30" s="702"/>
      <c r="BD30" s="702"/>
      <c r="BE30" s="702"/>
      <c r="BF30" s="703"/>
      <c r="BG30" s="701" t="s">
        <v>308</v>
      </c>
      <c r="BH30" s="714"/>
      <c r="BI30" s="714"/>
      <c r="BJ30" s="714"/>
      <c r="BK30" s="714"/>
      <c r="BL30" s="714"/>
      <c r="BM30" s="714"/>
      <c r="BN30" s="714"/>
      <c r="BO30" s="714"/>
      <c r="BP30" s="714"/>
      <c r="BQ30" s="715"/>
      <c r="BR30" s="701" t="s">
        <v>309</v>
      </c>
      <c r="BS30" s="714"/>
      <c r="BT30" s="714"/>
      <c r="BU30" s="714"/>
      <c r="BV30" s="714"/>
      <c r="BW30" s="714"/>
      <c r="BX30" s="714"/>
      <c r="BY30" s="714"/>
      <c r="BZ30" s="714"/>
      <c r="CA30" s="714"/>
      <c r="CB30" s="715"/>
      <c r="CD30" s="727"/>
      <c r="CE30" s="728"/>
      <c r="CF30" s="673" t="s">
        <v>310</v>
      </c>
      <c r="CG30" s="674"/>
      <c r="CH30" s="674"/>
      <c r="CI30" s="674"/>
      <c r="CJ30" s="674"/>
      <c r="CK30" s="674"/>
      <c r="CL30" s="674"/>
      <c r="CM30" s="674"/>
      <c r="CN30" s="674"/>
      <c r="CO30" s="674"/>
      <c r="CP30" s="674"/>
      <c r="CQ30" s="675"/>
      <c r="CR30" s="640">
        <v>2412227</v>
      </c>
      <c r="CS30" s="641"/>
      <c r="CT30" s="641"/>
      <c r="CU30" s="641"/>
      <c r="CV30" s="641"/>
      <c r="CW30" s="641"/>
      <c r="CX30" s="641"/>
      <c r="CY30" s="642"/>
      <c r="CZ30" s="643">
        <v>5.4</v>
      </c>
      <c r="DA30" s="661"/>
      <c r="DB30" s="661"/>
      <c r="DC30" s="662"/>
      <c r="DD30" s="646">
        <v>2412227</v>
      </c>
      <c r="DE30" s="641"/>
      <c r="DF30" s="641"/>
      <c r="DG30" s="641"/>
      <c r="DH30" s="641"/>
      <c r="DI30" s="641"/>
      <c r="DJ30" s="641"/>
      <c r="DK30" s="642"/>
      <c r="DL30" s="646">
        <v>2412227</v>
      </c>
      <c r="DM30" s="641"/>
      <c r="DN30" s="641"/>
      <c r="DO30" s="641"/>
      <c r="DP30" s="641"/>
      <c r="DQ30" s="641"/>
      <c r="DR30" s="641"/>
      <c r="DS30" s="641"/>
      <c r="DT30" s="641"/>
      <c r="DU30" s="641"/>
      <c r="DV30" s="642"/>
      <c r="DW30" s="643">
        <v>9.4</v>
      </c>
      <c r="DX30" s="661"/>
      <c r="DY30" s="661"/>
      <c r="DZ30" s="661"/>
      <c r="EA30" s="661"/>
      <c r="EB30" s="661"/>
      <c r="EC30" s="676"/>
    </row>
    <row r="31" spans="2:133" ht="11.25" customHeight="1" x14ac:dyDescent="0.2">
      <c r="B31" s="637" t="s">
        <v>311</v>
      </c>
      <c r="C31" s="638"/>
      <c r="D31" s="638"/>
      <c r="E31" s="638"/>
      <c r="F31" s="638"/>
      <c r="G31" s="638"/>
      <c r="H31" s="638"/>
      <c r="I31" s="638"/>
      <c r="J31" s="638"/>
      <c r="K31" s="638"/>
      <c r="L31" s="638"/>
      <c r="M31" s="638"/>
      <c r="N31" s="638"/>
      <c r="O31" s="638"/>
      <c r="P31" s="638"/>
      <c r="Q31" s="639"/>
      <c r="R31" s="640">
        <v>7808093</v>
      </c>
      <c r="S31" s="641"/>
      <c r="T31" s="641"/>
      <c r="U31" s="641"/>
      <c r="V31" s="641"/>
      <c r="W31" s="641"/>
      <c r="X31" s="641"/>
      <c r="Y31" s="642"/>
      <c r="Z31" s="677">
        <v>16.8</v>
      </c>
      <c r="AA31" s="677"/>
      <c r="AB31" s="677"/>
      <c r="AC31" s="677"/>
      <c r="AD31" s="678" t="s">
        <v>240</v>
      </c>
      <c r="AE31" s="678"/>
      <c r="AF31" s="678"/>
      <c r="AG31" s="678"/>
      <c r="AH31" s="678"/>
      <c r="AI31" s="678"/>
      <c r="AJ31" s="678"/>
      <c r="AK31" s="678"/>
      <c r="AL31" s="643" t="s">
        <v>240</v>
      </c>
      <c r="AM31" s="644"/>
      <c r="AN31" s="644"/>
      <c r="AO31" s="679"/>
      <c r="AP31" s="716" t="s">
        <v>312</v>
      </c>
      <c r="AQ31" s="717"/>
      <c r="AR31" s="717"/>
      <c r="AS31" s="717"/>
      <c r="AT31" s="722" t="s">
        <v>313</v>
      </c>
      <c r="AU31" s="231"/>
      <c r="AV31" s="231"/>
      <c r="AW31" s="231"/>
      <c r="AX31" s="706" t="s">
        <v>188</v>
      </c>
      <c r="AY31" s="707"/>
      <c r="AZ31" s="707"/>
      <c r="BA31" s="707"/>
      <c r="BB31" s="707"/>
      <c r="BC31" s="707"/>
      <c r="BD31" s="707"/>
      <c r="BE31" s="707"/>
      <c r="BF31" s="708"/>
      <c r="BG31" s="709">
        <v>99.1</v>
      </c>
      <c r="BH31" s="710"/>
      <c r="BI31" s="710"/>
      <c r="BJ31" s="710"/>
      <c r="BK31" s="710"/>
      <c r="BL31" s="710"/>
      <c r="BM31" s="711">
        <v>96.8</v>
      </c>
      <c r="BN31" s="710"/>
      <c r="BO31" s="710"/>
      <c r="BP31" s="710"/>
      <c r="BQ31" s="712"/>
      <c r="BR31" s="709">
        <v>99.2</v>
      </c>
      <c r="BS31" s="710"/>
      <c r="BT31" s="710"/>
      <c r="BU31" s="710"/>
      <c r="BV31" s="710"/>
      <c r="BW31" s="710"/>
      <c r="BX31" s="711">
        <v>96.8</v>
      </c>
      <c r="BY31" s="710"/>
      <c r="BZ31" s="710"/>
      <c r="CA31" s="710"/>
      <c r="CB31" s="712"/>
      <c r="CD31" s="727"/>
      <c r="CE31" s="728"/>
      <c r="CF31" s="673" t="s">
        <v>314</v>
      </c>
      <c r="CG31" s="674"/>
      <c r="CH31" s="674"/>
      <c r="CI31" s="674"/>
      <c r="CJ31" s="674"/>
      <c r="CK31" s="674"/>
      <c r="CL31" s="674"/>
      <c r="CM31" s="674"/>
      <c r="CN31" s="674"/>
      <c r="CO31" s="674"/>
      <c r="CP31" s="674"/>
      <c r="CQ31" s="675"/>
      <c r="CR31" s="640">
        <v>177963</v>
      </c>
      <c r="CS31" s="659"/>
      <c r="CT31" s="659"/>
      <c r="CU31" s="659"/>
      <c r="CV31" s="659"/>
      <c r="CW31" s="659"/>
      <c r="CX31" s="659"/>
      <c r="CY31" s="660"/>
      <c r="CZ31" s="643">
        <v>0.4</v>
      </c>
      <c r="DA31" s="661"/>
      <c r="DB31" s="661"/>
      <c r="DC31" s="662"/>
      <c r="DD31" s="646">
        <v>177963</v>
      </c>
      <c r="DE31" s="659"/>
      <c r="DF31" s="659"/>
      <c r="DG31" s="659"/>
      <c r="DH31" s="659"/>
      <c r="DI31" s="659"/>
      <c r="DJ31" s="659"/>
      <c r="DK31" s="660"/>
      <c r="DL31" s="646">
        <v>177963</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2">
      <c r="B32" s="731" t="s">
        <v>315</v>
      </c>
      <c r="C32" s="732"/>
      <c r="D32" s="732"/>
      <c r="E32" s="732"/>
      <c r="F32" s="732"/>
      <c r="G32" s="732"/>
      <c r="H32" s="732"/>
      <c r="I32" s="732"/>
      <c r="J32" s="732"/>
      <c r="K32" s="732"/>
      <c r="L32" s="732"/>
      <c r="M32" s="732"/>
      <c r="N32" s="732"/>
      <c r="O32" s="732"/>
      <c r="P32" s="732"/>
      <c r="Q32" s="733"/>
      <c r="R32" s="640" t="s">
        <v>136</v>
      </c>
      <c r="S32" s="641"/>
      <c r="T32" s="641"/>
      <c r="U32" s="641"/>
      <c r="V32" s="641"/>
      <c r="W32" s="641"/>
      <c r="X32" s="641"/>
      <c r="Y32" s="642"/>
      <c r="Z32" s="677" t="s">
        <v>136</v>
      </c>
      <c r="AA32" s="677"/>
      <c r="AB32" s="677"/>
      <c r="AC32" s="677"/>
      <c r="AD32" s="678" t="s">
        <v>240</v>
      </c>
      <c r="AE32" s="678"/>
      <c r="AF32" s="678"/>
      <c r="AG32" s="678"/>
      <c r="AH32" s="678"/>
      <c r="AI32" s="678"/>
      <c r="AJ32" s="678"/>
      <c r="AK32" s="678"/>
      <c r="AL32" s="643" t="s">
        <v>240</v>
      </c>
      <c r="AM32" s="644"/>
      <c r="AN32" s="644"/>
      <c r="AO32" s="679"/>
      <c r="AP32" s="718"/>
      <c r="AQ32" s="719"/>
      <c r="AR32" s="719"/>
      <c r="AS32" s="719"/>
      <c r="AT32" s="723"/>
      <c r="AU32" s="230" t="s">
        <v>316</v>
      </c>
      <c r="AV32" s="230"/>
      <c r="AW32" s="230"/>
      <c r="AX32" s="637" t="s">
        <v>317</v>
      </c>
      <c r="AY32" s="638"/>
      <c r="AZ32" s="638"/>
      <c r="BA32" s="638"/>
      <c r="BB32" s="638"/>
      <c r="BC32" s="638"/>
      <c r="BD32" s="638"/>
      <c r="BE32" s="638"/>
      <c r="BF32" s="639"/>
      <c r="BG32" s="713">
        <v>98.7</v>
      </c>
      <c r="BH32" s="659"/>
      <c r="BI32" s="659"/>
      <c r="BJ32" s="659"/>
      <c r="BK32" s="659"/>
      <c r="BL32" s="659"/>
      <c r="BM32" s="644">
        <v>95.5</v>
      </c>
      <c r="BN32" s="705"/>
      <c r="BO32" s="705"/>
      <c r="BP32" s="705"/>
      <c r="BQ32" s="683"/>
      <c r="BR32" s="713">
        <v>99</v>
      </c>
      <c r="BS32" s="659"/>
      <c r="BT32" s="659"/>
      <c r="BU32" s="659"/>
      <c r="BV32" s="659"/>
      <c r="BW32" s="659"/>
      <c r="BX32" s="644">
        <v>95.5</v>
      </c>
      <c r="BY32" s="705"/>
      <c r="BZ32" s="705"/>
      <c r="CA32" s="705"/>
      <c r="CB32" s="683"/>
      <c r="CD32" s="729"/>
      <c r="CE32" s="730"/>
      <c r="CF32" s="673" t="s">
        <v>318</v>
      </c>
      <c r="CG32" s="674"/>
      <c r="CH32" s="674"/>
      <c r="CI32" s="674"/>
      <c r="CJ32" s="674"/>
      <c r="CK32" s="674"/>
      <c r="CL32" s="674"/>
      <c r="CM32" s="674"/>
      <c r="CN32" s="674"/>
      <c r="CO32" s="674"/>
      <c r="CP32" s="674"/>
      <c r="CQ32" s="675"/>
      <c r="CR32" s="640" t="s">
        <v>136</v>
      </c>
      <c r="CS32" s="641"/>
      <c r="CT32" s="641"/>
      <c r="CU32" s="641"/>
      <c r="CV32" s="641"/>
      <c r="CW32" s="641"/>
      <c r="CX32" s="641"/>
      <c r="CY32" s="642"/>
      <c r="CZ32" s="643" t="s">
        <v>240</v>
      </c>
      <c r="DA32" s="661"/>
      <c r="DB32" s="661"/>
      <c r="DC32" s="662"/>
      <c r="DD32" s="646" t="s">
        <v>240</v>
      </c>
      <c r="DE32" s="641"/>
      <c r="DF32" s="641"/>
      <c r="DG32" s="641"/>
      <c r="DH32" s="641"/>
      <c r="DI32" s="641"/>
      <c r="DJ32" s="641"/>
      <c r="DK32" s="642"/>
      <c r="DL32" s="646" t="s">
        <v>240</v>
      </c>
      <c r="DM32" s="641"/>
      <c r="DN32" s="641"/>
      <c r="DO32" s="641"/>
      <c r="DP32" s="641"/>
      <c r="DQ32" s="641"/>
      <c r="DR32" s="641"/>
      <c r="DS32" s="641"/>
      <c r="DT32" s="641"/>
      <c r="DU32" s="641"/>
      <c r="DV32" s="642"/>
      <c r="DW32" s="643" t="s">
        <v>240</v>
      </c>
      <c r="DX32" s="661"/>
      <c r="DY32" s="661"/>
      <c r="DZ32" s="661"/>
      <c r="EA32" s="661"/>
      <c r="EB32" s="661"/>
      <c r="EC32" s="676"/>
    </row>
    <row r="33" spans="2:133" ht="11.25" customHeight="1" x14ac:dyDescent="0.2">
      <c r="B33" s="637" t="s">
        <v>319</v>
      </c>
      <c r="C33" s="638"/>
      <c r="D33" s="638"/>
      <c r="E33" s="638"/>
      <c r="F33" s="638"/>
      <c r="G33" s="638"/>
      <c r="H33" s="638"/>
      <c r="I33" s="638"/>
      <c r="J33" s="638"/>
      <c r="K33" s="638"/>
      <c r="L33" s="638"/>
      <c r="M33" s="638"/>
      <c r="N33" s="638"/>
      <c r="O33" s="638"/>
      <c r="P33" s="638"/>
      <c r="Q33" s="639"/>
      <c r="R33" s="640">
        <v>2939059</v>
      </c>
      <c r="S33" s="641"/>
      <c r="T33" s="641"/>
      <c r="U33" s="641"/>
      <c r="V33" s="641"/>
      <c r="W33" s="641"/>
      <c r="X33" s="641"/>
      <c r="Y33" s="642"/>
      <c r="Z33" s="677">
        <v>6.3</v>
      </c>
      <c r="AA33" s="677"/>
      <c r="AB33" s="677"/>
      <c r="AC33" s="677"/>
      <c r="AD33" s="678" t="s">
        <v>136</v>
      </c>
      <c r="AE33" s="678"/>
      <c r="AF33" s="678"/>
      <c r="AG33" s="678"/>
      <c r="AH33" s="678"/>
      <c r="AI33" s="678"/>
      <c r="AJ33" s="678"/>
      <c r="AK33" s="678"/>
      <c r="AL33" s="643" t="s">
        <v>136</v>
      </c>
      <c r="AM33" s="644"/>
      <c r="AN33" s="644"/>
      <c r="AO33" s="679"/>
      <c r="AP33" s="720"/>
      <c r="AQ33" s="721"/>
      <c r="AR33" s="721"/>
      <c r="AS33" s="721"/>
      <c r="AT33" s="724"/>
      <c r="AU33" s="232"/>
      <c r="AV33" s="232"/>
      <c r="AW33" s="232"/>
      <c r="AX33" s="621" t="s">
        <v>320</v>
      </c>
      <c r="AY33" s="622"/>
      <c r="AZ33" s="622"/>
      <c r="BA33" s="622"/>
      <c r="BB33" s="622"/>
      <c r="BC33" s="622"/>
      <c r="BD33" s="622"/>
      <c r="BE33" s="622"/>
      <c r="BF33" s="623"/>
      <c r="BG33" s="704">
        <v>99.4</v>
      </c>
      <c r="BH33" s="625"/>
      <c r="BI33" s="625"/>
      <c r="BJ33" s="625"/>
      <c r="BK33" s="625"/>
      <c r="BL33" s="625"/>
      <c r="BM33" s="668">
        <v>97.8</v>
      </c>
      <c r="BN33" s="625"/>
      <c r="BO33" s="625"/>
      <c r="BP33" s="625"/>
      <c r="BQ33" s="689"/>
      <c r="BR33" s="704">
        <v>99.4</v>
      </c>
      <c r="BS33" s="625"/>
      <c r="BT33" s="625"/>
      <c r="BU33" s="625"/>
      <c r="BV33" s="625"/>
      <c r="BW33" s="625"/>
      <c r="BX33" s="668">
        <v>97.8</v>
      </c>
      <c r="BY33" s="625"/>
      <c r="BZ33" s="625"/>
      <c r="CA33" s="625"/>
      <c r="CB33" s="689"/>
      <c r="CD33" s="673" t="s">
        <v>321</v>
      </c>
      <c r="CE33" s="674"/>
      <c r="CF33" s="674"/>
      <c r="CG33" s="674"/>
      <c r="CH33" s="674"/>
      <c r="CI33" s="674"/>
      <c r="CJ33" s="674"/>
      <c r="CK33" s="674"/>
      <c r="CL33" s="674"/>
      <c r="CM33" s="674"/>
      <c r="CN33" s="674"/>
      <c r="CO33" s="674"/>
      <c r="CP33" s="674"/>
      <c r="CQ33" s="675"/>
      <c r="CR33" s="640">
        <v>17817126</v>
      </c>
      <c r="CS33" s="659"/>
      <c r="CT33" s="659"/>
      <c r="CU33" s="659"/>
      <c r="CV33" s="659"/>
      <c r="CW33" s="659"/>
      <c r="CX33" s="659"/>
      <c r="CY33" s="660"/>
      <c r="CZ33" s="643">
        <v>39.5</v>
      </c>
      <c r="DA33" s="661"/>
      <c r="DB33" s="661"/>
      <c r="DC33" s="662"/>
      <c r="DD33" s="646">
        <v>13819334</v>
      </c>
      <c r="DE33" s="659"/>
      <c r="DF33" s="659"/>
      <c r="DG33" s="659"/>
      <c r="DH33" s="659"/>
      <c r="DI33" s="659"/>
      <c r="DJ33" s="659"/>
      <c r="DK33" s="660"/>
      <c r="DL33" s="646">
        <v>11435184</v>
      </c>
      <c r="DM33" s="659"/>
      <c r="DN33" s="659"/>
      <c r="DO33" s="659"/>
      <c r="DP33" s="659"/>
      <c r="DQ33" s="659"/>
      <c r="DR33" s="659"/>
      <c r="DS33" s="659"/>
      <c r="DT33" s="659"/>
      <c r="DU33" s="659"/>
      <c r="DV33" s="660"/>
      <c r="DW33" s="643">
        <v>44.4</v>
      </c>
      <c r="DX33" s="661"/>
      <c r="DY33" s="661"/>
      <c r="DZ33" s="661"/>
      <c r="EA33" s="661"/>
      <c r="EB33" s="661"/>
      <c r="EC33" s="676"/>
    </row>
    <row r="34" spans="2:133" ht="11.25" customHeight="1" x14ac:dyDescent="0.2">
      <c r="B34" s="637" t="s">
        <v>322</v>
      </c>
      <c r="C34" s="638"/>
      <c r="D34" s="638"/>
      <c r="E34" s="638"/>
      <c r="F34" s="638"/>
      <c r="G34" s="638"/>
      <c r="H34" s="638"/>
      <c r="I34" s="638"/>
      <c r="J34" s="638"/>
      <c r="K34" s="638"/>
      <c r="L34" s="638"/>
      <c r="M34" s="638"/>
      <c r="N34" s="638"/>
      <c r="O34" s="638"/>
      <c r="P34" s="638"/>
      <c r="Q34" s="639"/>
      <c r="R34" s="640">
        <v>102665</v>
      </c>
      <c r="S34" s="641"/>
      <c r="T34" s="641"/>
      <c r="U34" s="641"/>
      <c r="V34" s="641"/>
      <c r="W34" s="641"/>
      <c r="X34" s="641"/>
      <c r="Y34" s="642"/>
      <c r="Z34" s="677">
        <v>0.2</v>
      </c>
      <c r="AA34" s="677"/>
      <c r="AB34" s="677"/>
      <c r="AC34" s="677"/>
      <c r="AD34" s="678">
        <v>15190</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323</v>
      </c>
      <c r="CE34" s="674"/>
      <c r="CF34" s="674"/>
      <c r="CG34" s="674"/>
      <c r="CH34" s="674"/>
      <c r="CI34" s="674"/>
      <c r="CJ34" s="674"/>
      <c r="CK34" s="674"/>
      <c r="CL34" s="674"/>
      <c r="CM34" s="674"/>
      <c r="CN34" s="674"/>
      <c r="CO34" s="674"/>
      <c r="CP34" s="674"/>
      <c r="CQ34" s="675"/>
      <c r="CR34" s="640">
        <v>9047034</v>
      </c>
      <c r="CS34" s="641"/>
      <c r="CT34" s="641"/>
      <c r="CU34" s="641"/>
      <c r="CV34" s="641"/>
      <c r="CW34" s="641"/>
      <c r="CX34" s="641"/>
      <c r="CY34" s="642"/>
      <c r="CZ34" s="643">
        <v>20.100000000000001</v>
      </c>
      <c r="DA34" s="661"/>
      <c r="DB34" s="661"/>
      <c r="DC34" s="662"/>
      <c r="DD34" s="646">
        <v>7498441</v>
      </c>
      <c r="DE34" s="641"/>
      <c r="DF34" s="641"/>
      <c r="DG34" s="641"/>
      <c r="DH34" s="641"/>
      <c r="DI34" s="641"/>
      <c r="DJ34" s="641"/>
      <c r="DK34" s="642"/>
      <c r="DL34" s="646">
        <v>6424759</v>
      </c>
      <c r="DM34" s="641"/>
      <c r="DN34" s="641"/>
      <c r="DO34" s="641"/>
      <c r="DP34" s="641"/>
      <c r="DQ34" s="641"/>
      <c r="DR34" s="641"/>
      <c r="DS34" s="641"/>
      <c r="DT34" s="641"/>
      <c r="DU34" s="641"/>
      <c r="DV34" s="642"/>
      <c r="DW34" s="643">
        <v>25</v>
      </c>
      <c r="DX34" s="661"/>
      <c r="DY34" s="661"/>
      <c r="DZ34" s="661"/>
      <c r="EA34" s="661"/>
      <c r="EB34" s="661"/>
      <c r="EC34" s="676"/>
    </row>
    <row r="35" spans="2:133" ht="11.25" customHeight="1" x14ac:dyDescent="0.2">
      <c r="B35" s="637" t="s">
        <v>324</v>
      </c>
      <c r="C35" s="638"/>
      <c r="D35" s="638"/>
      <c r="E35" s="638"/>
      <c r="F35" s="638"/>
      <c r="G35" s="638"/>
      <c r="H35" s="638"/>
      <c r="I35" s="638"/>
      <c r="J35" s="638"/>
      <c r="K35" s="638"/>
      <c r="L35" s="638"/>
      <c r="M35" s="638"/>
      <c r="N35" s="638"/>
      <c r="O35" s="638"/>
      <c r="P35" s="638"/>
      <c r="Q35" s="639"/>
      <c r="R35" s="640">
        <v>853224</v>
      </c>
      <c r="S35" s="641"/>
      <c r="T35" s="641"/>
      <c r="U35" s="641"/>
      <c r="V35" s="641"/>
      <c r="W35" s="641"/>
      <c r="X35" s="641"/>
      <c r="Y35" s="642"/>
      <c r="Z35" s="677">
        <v>1.8</v>
      </c>
      <c r="AA35" s="677"/>
      <c r="AB35" s="677"/>
      <c r="AC35" s="677"/>
      <c r="AD35" s="678" t="s">
        <v>240</v>
      </c>
      <c r="AE35" s="678"/>
      <c r="AF35" s="678"/>
      <c r="AG35" s="678"/>
      <c r="AH35" s="678"/>
      <c r="AI35" s="678"/>
      <c r="AJ35" s="678"/>
      <c r="AK35" s="678"/>
      <c r="AL35" s="643" t="s">
        <v>240</v>
      </c>
      <c r="AM35" s="644"/>
      <c r="AN35" s="644"/>
      <c r="AO35" s="679"/>
      <c r="AP35" s="235"/>
      <c r="AQ35" s="701" t="s">
        <v>325</v>
      </c>
      <c r="AR35" s="702"/>
      <c r="AS35" s="702"/>
      <c r="AT35" s="702"/>
      <c r="AU35" s="702"/>
      <c r="AV35" s="702"/>
      <c r="AW35" s="702"/>
      <c r="AX35" s="702"/>
      <c r="AY35" s="702"/>
      <c r="AZ35" s="702"/>
      <c r="BA35" s="702"/>
      <c r="BB35" s="702"/>
      <c r="BC35" s="702"/>
      <c r="BD35" s="702"/>
      <c r="BE35" s="702"/>
      <c r="BF35" s="703"/>
      <c r="BG35" s="701" t="s">
        <v>326</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327</v>
      </c>
      <c r="CE35" s="674"/>
      <c r="CF35" s="674"/>
      <c r="CG35" s="674"/>
      <c r="CH35" s="674"/>
      <c r="CI35" s="674"/>
      <c r="CJ35" s="674"/>
      <c r="CK35" s="674"/>
      <c r="CL35" s="674"/>
      <c r="CM35" s="674"/>
      <c r="CN35" s="674"/>
      <c r="CO35" s="674"/>
      <c r="CP35" s="674"/>
      <c r="CQ35" s="675"/>
      <c r="CR35" s="640">
        <v>429736</v>
      </c>
      <c r="CS35" s="659"/>
      <c r="CT35" s="659"/>
      <c r="CU35" s="659"/>
      <c r="CV35" s="659"/>
      <c r="CW35" s="659"/>
      <c r="CX35" s="659"/>
      <c r="CY35" s="660"/>
      <c r="CZ35" s="643">
        <v>1</v>
      </c>
      <c r="DA35" s="661"/>
      <c r="DB35" s="661"/>
      <c r="DC35" s="662"/>
      <c r="DD35" s="646">
        <v>427424</v>
      </c>
      <c r="DE35" s="659"/>
      <c r="DF35" s="659"/>
      <c r="DG35" s="659"/>
      <c r="DH35" s="659"/>
      <c r="DI35" s="659"/>
      <c r="DJ35" s="659"/>
      <c r="DK35" s="660"/>
      <c r="DL35" s="646">
        <v>426954</v>
      </c>
      <c r="DM35" s="659"/>
      <c r="DN35" s="659"/>
      <c r="DO35" s="659"/>
      <c r="DP35" s="659"/>
      <c r="DQ35" s="659"/>
      <c r="DR35" s="659"/>
      <c r="DS35" s="659"/>
      <c r="DT35" s="659"/>
      <c r="DU35" s="659"/>
      <c r="DV35" s="660"/>
      <c r="DW35" s="643">
        <v>1.7</v>
      </c>
      <c r="DX35" s="661"/>
      <c r="DY35" s="661"/>
      <c r="DZ35" s="661"/>
      <c r="EA35" s="661"/>
      <c r="EB35" s="661"/>
      <c r="EC35" s="676"/>
    </row>
    <row r="36" spans="2:133" ht="11.25" customHeight="1" x14ac:dyDescent="0.2">
      <c r="B36" s="637" t="s">
        <v>328</v>
      </c>
      <c r="C36" s="638"/>
      <c r="D36" s="638"/>
      <c r="E36" s="638"/>
      <c r="F36" s="638"/>
      <c r="G36" s="638"/>
      <c r="H36" s="638"/>
      <c r="I36" s="638"/>
      <c r="J36" s="638"/>
      <c r="K36" s="638"/>
      <c r="L36" s="638"/>
      <c r="M36" s="638"/>
      <c r="N36" s="638"/>
      <c r="O36" s="638"/>
      <c r="P36" s="638"/>
      <c r="Q36" s="639"/>
      <c r="R36" s="640">
        <v>1094142</v>
      </c>
      <c r="S36" s="641"/>
      <c r="T36" s="641"/>
      <c r="U36" s="641"/>
      <c r="V36" s="641"/>
      <c r="W36" s="641"/>
      <c r="X36" s="641"/>
      <c r="Y36" s="642"/>
      <c r="Z36" s="677">
        <v>2.4</v>
      </c>
      <c r="AA36" s="677"/>
      <c r="AB36" s="677"/>
      <c r="AC36" s="677"/>
      <c r="AD36" s="678" t="s">
        <v>240</v>
      </c>
      <c r="AE36" s="678"/>
      <c r="AF36" s="678"/>
      <c r="AG36" s="678"/>
      <c r="AH36" s="678"/>
      <c r="AI36" s="678"/>
      <c r="AJ36" s="678"/>
      <c r="AK36" s="678"/>
      <c r="AL36" s="643" t="s">
        <v>240</v>
      </c>
      <c r="AM36" s="644"/>
      <c r="AN36" s="644"/>
      <c r="AO36" s="679"/>
      <c r="AP36" s="235"/>
      <c r="AQ36" s="692" t="s">
        <v>329</v>
      </c>
      <c r="AR36" s="693"/>
      <c r="AS36" s="693"/>
      <c r="AT36" s="693"/>
      <c r="AU36" s="693"/>
      <c r="AV36" s="693"/>
      <c r="AW36" s="693"/>
      <c r="AX36" s="693"/>
      <c r="AY36" s="694"/>
      <c r="AZ36" s="695">
        <v>3955754</v>
      </c>
      <c r="BA36" s="696"/>
      <c r="BB36" s="696"/>
      <c r="BC36" s="696"/>
      <c r="BD36" s="696"/>
      <c r="BE36" s="696"/>
      <c r="BF36" s="697"/>
      <c r="BG36" s="698" t="s">
        <v>330</v>
      </c>
      <c r="BH36" s="699"/>
      <c r="BI36" s="699"/>
      <c r="BJ36" s="699"/>
      <c r="BK36" s="699"/>
      <c r="BL36" s="699"/>
      <c r="BM36" s="699"/>
      <c r="BN36" s="699"/>
      <c r="BO36" s="699"/>
      <c r="BP36" s="699"/>
      <c r="BQ36" s="699"/>
      <c r="BR36" s="699"/>
      <c r="BS36" s="699"/>
      <c r="BT36" s="699"/>
      <c r="BU36" s="700"/>
      <c r="BV36" s="695">
        <v>49715</v>
      </c>
      <c r="BW36" s="696"/>
      <c r="BX36" s="696"/>
      <c r="BY36" s="696"/>
      <c r="BZ36" s="696"/>
      <c r="CA36" s="696"/>
      <c r="CB36" s="697"/>
      <c r="CD36" s="673" t="s">
        <v>331</v>
      </c>
      <c r="CE36" s="674"/>
      <c r="CF36" s="674"/>
      <c r="CG36" s="674"/>
      <c r="CH36" s="674"/>
      <c r="CI36" s="674"/>
      <c r="CJ36" s="674"/>
      <c r="CK36" s="674"/>
      <c r="CL36" s="674"/>
      <c r="CM36" s="674"/>
      <c r="CN36" s="674"/>
      <c r="CO36" s="674"/>
      <c r="CP36" s="674"/>
      <c r="CQ36" s="675"/>
      <c r="CR36" s="640">
        <v>3486902</v>
      </c>
      <c r="CS36" s="641"/>
      <c r="CT36" s="641"/>
      <c r="CU36" s="641"/>
      <c r="CV36" s="641"/>
      <c r="CW36" s="641"/>
      <c r="CX36" s="641"/>
      <c r="CY36" s="642"/>
      <c r="CZ36" s="643">
        <v>7.7</v>
      </c>
      <c r="DA36" s="661"/>
      <c r="DB36" s="661"/>
      <c r="DC36" s="662"/>
      <c r="DD36" s="646">
        <v>2531142</v>
      </c>
      <c r="DE36" s="641"/>
      <c r="DF36" s="641"/>
      <c r="DG36" s="641"/>
      <c r="DH36" s="641"/>
      <c r="DI36" s="641"/>
      <c r="DJ36" s="641"/>
      <c r="DK36" s="642"/>
      <c r="DL36" s="646">
        <v>2013816</v>
      </c>
      <c r="DM36" s="641"/>
      <c r="DN36" s="641"/>
      <c r="DO36" s="641"/>
      <c r="DP36" s="641"/>
      <c r="DQ36" s="641"/>
      <c r="DR36" s="641"/>
      <c r="DS36" s="641"/>
      <c r="DT36" s="641"/>
      <c r="DU36" s="641"/>
      <c r="DV36" s="642"/>
      <c r="DW36" s="643">
        <v>7.8</v>
      </c>
      <c r="DX36" s="661"/>
      <c r="DY36" s="661"/>
      <c r="DZ36" s="661"/>
      <c r="EA36" s="661"/>
      <c r="EB36" s="661"/>
      <c r="EC36" s="676"/>
    </row>
    <row r="37" spans="2:133" ht="11.25" customHeight="1" x14ac:dyDescent="0.2">
      <c r="B37" s="637" t="s">
        <v>332</v>
      </c>
      <c r="C37" s="638"/>
      <c r="D37" s="638"/>
      <c r="E37" s="638"/>
      <c r="F37" s="638"/>
      <c r="G37" s="638"/>
      <c r="H37" s="638"/>
      <c r="I37" s="638"/>
      <c r="J37" s="638"/>
      <c r="K37" s="638"/>
      <c r="L37" s="638"/>
      <c r="M37" s="638"/>
      <c r="N37" s="638"/>
      <c r="O37" s="638"/>
      <c r="P37" s="638"/>
      <c r="Q37" s="639"/>
      <c r="R37" s="640">
        <v>1405951</v>
      </c>
      <c r="S37" s="641"/>
      <c r="T37" s="641"/>
      <c r="U37" s="641"/>
      <c r="V37" s="641"/>
      <c r="W37" s="641"/>
      <c r="X37" s="641"/>
      <c r="Y37" s="642"/>
      <c r="Z37" s="677">
        <v>3</v>
      </c>
      <c r="AA37" s="677"/>
      <c r="AB37" s="677"/>
      <c r="AC37" s="677"/>
      <c r="AD37" s="678" t="s">
        <v>240</v>
      </c>
      <c r="AE37" s="678"/>
      <c r="AF37" s="678"/>
      <c r="AG37" s="678"/>
      <c r="AH37" s="678"/>
      <c r="AI37" s="678"/>
      <c r="AJ37" s="678"/>
      <c r="AK37" s="678"/>
      <c r="AL37" s="643" t="s">
        <v>136</v>
      </c>
      <c r="AM37" s="644"/>
      <c r="AN37" s="644"/>
      <c r="AO37" s="679"/>
      <c r="AQ37" s="680" t="s">
        <v>333</v>
      </c>
      <c r="AR37" s="681"/>
      <c r="AS37" s="681"/>
      <c r="AT37" s="681"/>
      <c r="AU37" s="681"/>
      <c r="AV37" s="681"/>
      <c r="AW37" s="681"/>
      <c r="AX37" s="681"/>
      <c r="AY37" s="682"/>
      <c r="AZ37" s="640">
        <v>208201</v>
      </c>
      <c r="BA37" s="641"/>
      <c r="BB37" s="641"/>
      <c r="BC37" s="641"/>
      <c r="BD37" s="659"/>
      <c r="BE37" s="659"/>
      <c r="BF37" s="683"/>
      <c r="BG37" s="673" t="s">
        <v>334</v>
      </c>
      <c r="BH37" s="674"/>
      <c r="BI37" s="674"/>
      <c r="BJ37" s="674"/>
      <c r="BK37" s="674"/>
      <c r="BL37" s="674"/>
      <c r="BM37" s="674"/>
      <c r="BN37" s="674"/>
      <c r="BO37" s="674"/>
      <c r="BP37" s="674"/>
      <c r="BQ37" s="674"/>
      <c r="BR37" s="674"/>
      <c r="BS37" s="674"/>
      <c r="BT37" s="674"/>
      <c r="BU37" s="675"/>
      <c r="BV37" s="640">
        <v>-403887</v>
      </c>
      <c r="BW37" s="641"/>
      <c r="BX37" s="641"/>
      <c r="BY37" s="641"/>
      <c r="BZ37" s="641"/>
      <c r="CA37" s="641"/>
      <c r="CB37" s="684"/>
      <c r="CD37" s="673" t="s">
        <v>335</v>
      </c>
      <c r="CE37" s="674"/>
      <c r="CF37" s="674"/>
      <c r="CG37" s="674"/>
      <c r="CH37" s="674"/>
      <c r="CI37" s="674"/>
      <c r="CJ37" s="674"/>
      <c r="CK37" s="674"/>
      <c r="CL37" s="674"/>
      <c r="CM37" s="674"/>
      <c r="CN37" s="674"/>
      <c r="CO37" s="674"/>
      <c r="CP37" s="674"/>
      <c r="CQ37" s="675"/>
      <c r="CR37" s="640">
        <v>534272</v>
      </c>
      <c r="CS37" s="659"/>
      <c r="CT37" s="659"/>
      <c r="CU37" s="659"/>
      <c r="CV37" s="659"/>
      <c r="CW37" s="659"/>
      <c r="CX37" s="659"/>
      <c r="CY37" s="660"/>
      <c r="CZ37" s="643">
        <v>1.2</v>
      </c>
      <c r="DA37" s="661"/>
      <c r="DB37" s="661"/>
      <c r="DC37" s="662"/>
      <c r="DD37" s="646">
        <v>534272</v>
      </c>
      <c r="DE37" s="659"/>
      <c r="DF37" s="659"/>
      <c r="DG37" s="659"/>
      <c r="DH37" s="659"/>
      <c r="DI37" s="659"/>
      <c r="DJ37" s="659"/>
      <c r="DK37" s="660"/>
      <c r="DL37" s="646">
        <v>534272</v>
      </c>
      <c r="DM37" s="659"/>
      <c r="DN37" s="659"/>
      <c r="DO37" s="659"/>
      <c r="DP37" s="659"/>
      <c r="DQ37" s="659"/>
      <c r="DR37" s="659"/>
      <c r="DS37" s="659"/>
      <c r="DT37" s="659"/>
      <c r="DU37" s="659"/>
      <c r="DV37" s="660"/>
      <c r="DW37" s="643">
        <v>2.1</v>
      </c>
      <c r="DX37" s="661"/>
      <c r="DY37" s="661"/>
      <c r="DZ37" s="661"/>
      <c r="EA37" s="661"/>
      <c r="EB37" s="661"/>
      <c r="EC37" s="676"/>
    </row>
    <row r="38" spans="2:133" ht="11.25" customHeight="1" x14ac:dyDescent="0.2">
      <c r="B38" s="637" t="s">
        <v>336</v>
      </c>
      <c r="C38" s="638"/>
      <c r="D38" s="638"/>
      <c r="E38" s="638"/>
      <c r="F38" s="638"/>
      <c r="G38" s="638"/>
      <c r="H38" s="638"/>
      <c r="I38" s="638"/>
      <c r="J38" s="638"/>
      <c r="K38" s="638"/>
      <c r="L38" s="638"/>
      <c r="M38" s="638"/>
      <c r="N38" s="638"/>
      <c r="O38" s="638"/>
      <c r="P38" s="638"/>
      <c r="Q38" s="639"/>
      <c r="R38" s="640">
        <v>1270862</v>
      </c>
      <c r="S38" s="641"/>
      <c r="T38" s="641"/>
      <c r="U38" s="641"/>
      <c r="V38" s="641"/>
      <c r="W38" s="641"/>
      <c r="X38" s="641"/>
      <c r="Y38" s="642"/>
      <c r="Z38" s="677">
        <v>2.7</v>
      </c>
      <c r="AA38" s="677"/>
      <c r="AB38" s="677"/>
      <c r="AC38" s="677"/>
      <c r="AD38" s="678">
        <v>44548</v>
      </c>
      <c r="AE38" s="678"/>
      <c r="AF38" s="678"/>
      <c r="AG38" s="678"/>
      <c r="AH38" s="678"/>
      <c r="AI38" s="678"/>
      <c r="AJ38" s="678"/>
      <c r="AK38" s="678"/>
      <c r="AL38" s="643">
        <v>0.2</v>
      </c>
      <c r="AM38" s="644"/>
      <c r="AN38" s="644"/>
      <c r="AO38" s="679"/>
      <c r="AQ38" s="680" t="s">
        <v>337</v>
      </c>
      <c r="AR38" s="681"/>
      <c r="AS38" s="681"/>
      <c r="AT38" s="681"/>
      <c r="AU38" s="681"/>
      <c r="AV38" s="681"/>
      <c r="AW38" s="681"/>
      <c r="AX38" s="681"/>
      <c r="AY38" s="682"/>
      <c r="AZ38" s="640" t="s">
        <v>136</v>
      </c>
      <c r="BA38" s="641"/>
      <c r="BB38" s="641"/>
      <c r="BC38" s="641"/>
      <c r="BD38" s="659"/>
      <c r="BE38" s="659"/>
      <c r="BF38" s="683"/>
      <c r="BG38" s="673" t="s">
        <v>338</v>
      </c>
      <c r="BH38" s="674"/>
      <c r="BI38" s="674"/>
      <c r="BJ38" s="674"/>
      <c r="BK38" s="674"/>
      <c r="BL38" s="674"/>
      <c r="BM38" s="674"/>
      <c r="BN38" s="674"/>
      <c r="BO38" s="674"/>
      <c r="BP38" s="674"/>
      <c r="BQ38" s="674"/>
      <c r="BR38" s="674"/>
      <c r="BS38" s="674"/>
      <c r="BT38" s="674"/>
      <c r="BU38" s="675"/>
      <c r="BV38" s="640">
        <v>17488</v>
      </c>
      <c r="BW38" s="641"/>
      <c r="BX38" s="641"/>
      <c r="BY38" s="641"/>
      <c r="BZ38" s="641"/>
      <c r="CA38" s="641"/>
      <c r="CB38" s="684"/>
      <c r="CD38" s="673" t="s">
        <v>339</v>
      </c>
      <c r="CE38" s="674"/>
      <c r="CF38" s="674"/>
      <c r="CG38" s="674"/>
      <c r="CH38" s="674"/>
      <c r="CI38" s="674"/>
      <c r="CJ38" s="674"/>
      <c r="CK38" s="674"/>
      <c r="CL38" s="674"/>
      <c r="CM38" s="674"/>
      <c r="CN38" s="674"/>
      <c r="CO38" s="674"/>
      <c r="CP38" s="674"/>
      <c r="CQ38" s="675"/>
      <c r="CR38" s="640">
        <v>3747553</v>
      </c>
      <c r="CS38" s="641"/>
      <c r="CT38" s="641"/>
      <c r="CU38" s="641"/>
      <c r="CV38" s="641"/>
      <c r="CW38" s="641"/>
      <c r="CX38" s="641"/>
      <c r="CY38" s="642"/>
      <c r="CZ38" s="643">
        <v>8.3000000000000007</v>
      </c>
      <c r="DA38" s="661"/>
      <c r="DB38" s="661"/>
      <c r="DC38" s="662"/>
      <c r="DD38" s="646">
        <v>3194939</v>
      </c>
      <c r="DE38" s="641"/>
      <c r="DF38" s="641"/>
      <c r="DG38" s="641"/>
      <c r="DH38" s="641"/>
      <c r="DI38" s="641"/>
      <c r="DJ38" s="641"/>
      <c r="DK38" s="642"/>
      <c r="DL38" s="646">
        <v>2569655</v>
      </c>
      <c r="DM38" s="641"/>
      <c r="DN38" s="641"/>
      <c r="DO38" s="641"/>
      <c r="DP38" s="641"/>
      <c r="DQ38" s="641"/>
      <c r="DR38" s="641"/>
      <c r="DS38" s="641"/>
      <c r="DT38" s="641"/>
      <c r="DU38" s="641"/>
      <c r="DV38" s="642"/>
      <c r="DW38" s="643">
        <v>10</v>
      </c>
      <c r="DX38" s="661"/>
      <c r="DY38" s="661"/>
      <c r="DZ38" s="661"/>
      <c r="EA38" s="661"/>
      <c r="EB38" s="661"/>
      <c r="EC38" s="676"/>
    </row>
    <row r="39" spans="2:133" ht="11.25" customHeight="1" x14ac:dyDescent="0.2">
      <c r="B39" s="637" t="s">
        <v>340</v>
      </c>
      <c r="C39" s="638"/>
      <c r="D39" s="638"/>
      <c r="E39" s="638"/>
      <c r="F39" s="638"/>
      <c r="G39" s="638"/>
      <c r="H39" s="638"/>
      <c r="I39" s="638"/>
      <c r="J39" s="638"/>
      <c r="K39" s="638"/>
      <c r="L39" s="638"/>
      <c r="M39" s="638"/>
      <c r="N39" s="638"/>
      <c r="O39" s="638"/>
      <c r="P39" s="638"/>
      <c r="Q39" s="639"/>
      <c r="R39" s="640">
        <v>2639400</v>
      </c>
      <c r="S39" s="641"/>
      <c r="T39" s="641"/>
      <c r="U39" s="641"/>
      <c r="V39" s="641"/>
      <c r="W39" s="641"/>
      <c r="X39" s="641"/>
      <c r="Y39" s="642"/>
      <c r="Z39" s="677">
        <v>5.7</v>
      </c>
      <c r="AA39" s="677"/>
      <c r="AB39" s="677"/>
      <c r="AC39" s="677"/>
      <c r="AD39" s="678" t="s">
        <v>240</v>
      </c>
      <c r="AE39" s="678"/>
      <c r="AF39" s="678"/>
      <c r="AG39" s="678"/>
      <c r="AH39" s="678"/>
      <c r="AI39" s="678"/>
      <c r="AJ39" s="678"/>
      <c r="AK39" s="678"/>
      <c r="AL39" s="643" t="s">
        <v>136</v>
      </c>
      <c r="AM39" s="644"/>
      <c r="AN39" s="644"/>
      <c r="AO39" s="679"/>
      <c r="AQ39" s="680" t="s">
        <v>341</v>
      </c>
      <c r="AR39" s="681"/>
      <c r="AS39" s="681"/>
      <c r="AT39" s="681"/>
      <c r="AU39" s="681"/>
      <c r="AV39" s="681"/>
      <c r="AW39" s="681"/>
      <c r="AX39" s="681"/>
      <c r="AY39" s="682"/>
      <c r="AZ39" s="640" t="s">
        <v>136</v>
      </c>
      <c r="BA39" s="641"/>
      <c r="BB39" s="641"/>
      <c r="BC39" s="641"/>
      <c r="BD39" s="659"/>
      <c r="BE39" s="659"/>
      <c r="BF39" s="683"/>
      <c r="BG39" s="673" t="s">
        <v>342</v>
      </c>
      <c r="BH39" s="674"/>
      <c r="BI39" s="674"/>
      <c r="BJ39" s="674"/>
      <c r="BK39" s="674"/>
      <c r="BL39" s="674"/>
      <c r="BM39" s="674"/>
      <c r="BN39" s="674"/>
      <c r="BO39" s="674"/>
      <c r="BP39" s="674"/>
      <c r="BQ39" s="674"/>
      <c r="BR39" s="674"/>
      <c r="BS39" s="674"/>
      <c r="BT39" s="674"/>
      <c r="BU39" s="675"/>
      <c r="BV39" s="640">
        <v>27178</v>
      </c>
      <c r="BW39" s="641"/>
      <c r="BX39" s="641"/>
      <c r="BY39" s="641"/>
      <c r="BZ39" s="641"/>
      <c r="CA39" s="641"/>
      <c r="CB39" s="684"/>
      <c r="CD39" s="673" t="s">
        <v>343</v>
      </c>
      <c r="CE39" s="674"/>
      <c r="CF39" s="674"/>
      <c r="CG39" s="674"/>
      <c r="CH39" s="674"/>
      <c r="CI39" s="674"/>
      <c r="CJ39" s="674"/>
      <c r="CK39" s="674"/>
      <c r="CL39" s="674"/>
      <c r="CM39" s="674"/>
      <c r="CN39" s="674"/>
      <c r="CO39" s="674"/>
      <c r="CP39" s="674"/>
      <c r="CQ39" s="675"/>
      <c r="CR39" s="640">
        <v>970901</v>
      </c>
      <c r="CS39" s="659"/>
      <c r="CT39" s="659"/>
      <c r="CU39" s="659"/>
      <c r="CV39" s="659"/>
      <c r="CW39" s="659"/>
      <c r="CX39" s="659"/>
      <c r="CY39" s="660"/>
      <c r="CZ39" s="643">
        <v>2.2000000000000002</v>
      </c>
      <c r="DA39" s="661"/>
      <c r="DB39" s="661"/>
      <c r="DC39" s="662"/>
      <c r="DD39" s="646">
        <v>167388</v>
      </c>
      <c r="DE39" s="659"/>
      <c r="DF39" s="659"/>
      <c r="DG39" s="659"/>
      <c r="DH39" s="659"/>
      <c r="DI39" s="659"/>
      <c r="DJ39" s="659"/>
      <c r="DK39" s="660"/>
      <c r="DL39" s="646" t="s">
        <v>240</v>
      </c>
      <c r="DM39" s="659"/>
      <c r="DN39" s="659"/>
      <c r="DO39" s="659"/>
      <c r="DP39" s="659"/>
      <c r="DQ39" s="659"/>
      <c r="DR39" s="659"/>
      <c r="DS39" s="659"/>
      <c r="DT39" s="659"/>
      <c r="DU39" s="659"/>
      <c r="DV39" s="660"/>
      <c r="DW39" s="643" t="s">
        <v>136</v>
      </c>
      <c r="DX39" s="661"/>
      <c r="DY39" s="661"/>
      <c r="DZ39" s="661"/>
      <c r="EA39" s="661"/>
      <c r="EB39" s="661"/>
      <c r="EC39" s="676"/>
    </row>
    <row r="40" spans="2:133" ht="11.25" customHeight="1" x14ac:dyDescent="0.2">
      <c r="B40" s="637" t="s">
        <v>344</v>
      </c>
      <c r="C40" s="638"/>
      <c r="D40" s="638"/>
      <c r="E40" s="638"/>
      <c r="F40" s="638"/>
      <c r="G40" s="638"/>
      <c r="H40" s="638"/>
      <c r="I40" s="638"/>
      <c r="J40" s="638"/>
      <c r="K40" s="638"/>
      <c r="L40" s="638"/>
      <c r="M40" s="638"/>
      <c r="N40" s="638"/>
      <c r="O40" s="638"/>
      <c r="P40" s="638"/>
      <c r="Q40" s="639"/>
      <c r="R40" s="640" t="s">
        <v>240</v>
      </c>
      <c r="S40" s="641"/>
      <c r="T40" s="641"/>
      <c r="U40" s="641"/>
      <c r="V40" s="641"/>
      <c r="W40" s="641"/>
      <c r="X40" s="641"/>
      <c r="Y40" s="642"/>
      <c r="Z40" s="677" t="s">
        <v>136</v>
      </c>
      <c r="AA40" s="677"/>
      <c r="AB40" s="677"/>
      <c r="AC40" s="677"/>
      <c r="AD40" s="678" t="s">
        <v>136</v>
      </c>
      <c r="AE40" s="678"/>
      <c r="AF40" s="678"/>
      <c r="AG40" s="678"/>
      <c r="AH40" s="678"/>
      <c r="AI40" s="678"/>
      <c r="AJ40" s="678"/>
      <c r="AK40" s="678"/>
      <c r="AL40" s="643" t="s">
        <v>240</v>
      </c>
      <c r="AM40" s="644"/>
      <c r="AN40" s="644"/>
      <c r="AO40" s="679"/>
      <c r="AQ40" s="680" t="s">
        <v>345</v>
      </c>
      <c r="AR40" s="681"/>
      <c r="AS40" s="681"/>
      <c r="AT40" s="681"/>
      <c r="AU40" s="681"/>
      <c r="AV40" s="681"/>
      <c r="AW40" s="681"/>
      <c r="AX40" s="681"/>
      <c r="AY40" s="682"/>
      <c r="AZ40" s="640" t="s">
        <v>136</v>
      </c>
      <c r="BA40" s="641"/>
      <c r="BB40" s="641"/>
      <c r="BC40" s="641"/>
      <c r="BD40" s="659"/>
      <c r="BE40" s="659"/>
      <c r="BF40" s="683"/>
      <c r="BG40" s="685" t="s">
        <v>346</v>
      </c>
      <c r="BH40" s="686"/>
      <c r="BI40" s="686"/>
      <c r="BJ40" s="686"/>
      <c r="BK40" s="686"/>
      <c r="BL40" s="236"/>
      <c r="BM40" s="674" t="s">
        <v>347</v>
      </c>
      <c r="BN40" s="674"/>
      <c r="BO40" s="674"/>
      <c r="BP40" s="674"/>
      <c r="BQ40" s="674"/>
      <c r="BR40" s="674"/>
      <c r="BS40" s="674"/>
      <c r="BT40" s="674"/>
      <c r="BU40" s="675"/>
      <c r="BV40" s="640">
        <v>90</v>
      </c>
      <c r="BW40" s="641"/>
      <c r="BX40" s="641"/>
      <c r="BY40" s="641"/>
      <c r="BZ40" s="641"/>
      <c r="CA40" s="641"/>
      <c r="CB40" s="684"/>
      <c r="CD40" s="673" t="s">
        <v>348</v>
      </c>
      <c r="CE40" s="674"/>
      <c r="CF40" s="674"/>
      <c r="CG40" s="674"/>
      <c r="CH40" s="674"/>
      <c r="CI40" s="674"/>
      <c r="CJ40" s="674"/>
      <c r="CK40" s="674"/>
      <c r="CL40" s="674"/>
      <c r="CM40" s="674"/>
      <c r="CN40" s="674"/>
      <c r="CO40" s="674"/>
      <c r="CP40" s="674"/>
      <c r="CQ40" s="675"/>
      <c r="CR40" s="640">
        <v>135000</v>
      </c>
      <c r="CS40" s="641"/>
      <c r="CT40" s="641"/>
      <c r="CU40" s="641"/>
      <c r="CV40" s="641"/>
      <c r="CW40" s="641"/>
      <c r="CX40" s="641"/>
      <c r="CY40" s="642"/>
      <c r="CZ40" s="643">
        <v>0.3</v>
      </c>
      <c r="DA40" s="661"/>
      <c r="DB40" s="661"/>
      <c r="DC40" s="662"/>
      <c r="DD40" s="646" t="s">
        <v>136</v>
      </c>
      <c r="DE40" s="641"/>
      <c r="DF40" s="641"/>
      <c r="DG40" s="641"/>
      <c r="DH40" s="641"/>
      <c r="DI40" s="641"/>
      <c r="DJ40" s="641"/>
      <c r="DK40" s="642"/>
      <c r="DL40" s="646" t="s">
        <v>136</v>
      </c>
      <c r="DM40" s="641"/>
      <c r="DN40" s="641"/>
      <c r="DO40" s="641"/>
      <c r="DP40" s="641"/>
      <c r="DQ40" s="641"/>
      <c r="DR40" s="641"/>
      <c r="DS40" s="641"/>
      <c r="DT40" s="641"/>
      <c r="DU40" s="641"/>
      <c r="DV40" s="642"/>
      <c r="DW40" s="643" t="s">
        <v>136</v>
      </c>
      <c r="DX40" s="661"/>
      <c r="DY40" s="661"/>
      <c r="DZ40" s="661"/>
      <c r="EA40" s="661"/>
      <c r="EB40" s="661"/>
      <c r="EC40" s="676"/>
    </row>
    <row r="41" spans="2:133" ht="11.25" customHeight="1" x14ac:dyDescent="0.2">
      <c r="B41" s="637" t="s">
        <v>349</v>
      </c>
      <c r="C41" s="638"/>
      <c r="D41" s="638"/>
      <c r="E41" s="638"/>
      <c r="F41" s="638"/>
      <c r="G41" s="638"/>
      <c r="H41" s="638"/>
      <c r="I41" s="638"/>
      <c r="J41" s="638"/>
      <c r="K41" s="638"/>
      <c r="L41" s="638"/>
      <c r="M41" s="638"/>
      <c r="N41" s="638"/>
      <c r="O41" s="638"/>
      <c r="P41" s="638"/>
      <c r="Q41" s="639"/>
      <c r="R41" s="640" t="s">
        <v>136</v>
      </c>
      <c r="S41" s="641"/>
      <c r="T41" s="641"/>
      <c r="U41" s="641"/>
      <c r="V41" s="641"/>
      <c r="W41" s="641"/>
      <c r="X41" s="641"/>
      <c r="Y41" s="642"/>
      <c r="Z41" s="677" t="s">
        <v>240</v>
      </c>
      <c r="AA41" s="677"/>
      <c r="AB41" s="677"/>
      <c r="AC41" s="677"/>
      <c r="AD41" s="678" t="s">
        <v>136</v>
      </c>
      <c r="AE41" s="678"/>
      <c r="AF41" s="678"/>
      <c r="AG41" s="678"/>
      <c r="AH41" s="678"/>
      <c r="AI41" s="678"/>
      <c r="AJ41" s="678"/>
      <c r="AK41" s="678"/>
      <c r="AL41" s="643" t="s">
        <v>136</v>
      </c>
      <c r="AM41" s="644"/>
      <c r="AN41" s="644"/>
      <c r="AO41" s="679"/>
      <c r="AQ41" s="680" t="s">
        <v>350</v>
      </c>
      <c r="AR41" s="681"/>
      <c r="AS41" s="681"/>
      <c r="AT41" s="681"/>
      <c r="AU41" s="681"/>
      <c r="AV41" s="681"/>
      <c r="AW41" s="681"/>
      <c r="AX41" s="681"/>
      <c r="AY41" s="682"/>
      <c r="AZ41" s="640">
        <v>1345645</v>
      </c>
      <c r="BA41" s="641"/>
      <c r="BB41" s="641"/>
      <c r="BC41" s="641"/>
      <c r="BD41" s="659"/>
      <c r="BE41" s="659"/>
      <c r="BF41" s="683"/>
      <c r="BG41" s="685"/>
      <c r="BH41" s="686"/>
      <c r="BI41" s="686"/>
      <c r="BJ41" s="686"/>
      <c r="BK41" s="686"/>
      <c r="BL41" s="236"/>
      <c r="BM41" s="674" t="s">
        <v>351</v>
      </c>
      <c r="BN41" s="674"/>
      <c r="BO41" s="674"/>
      <c r="BP41" s="674"/>
      <c r="BQ41" s="674"/>
      <c r="BR41" s="674"/>
      <c r="BS41" s="674"/>
      <c r="BT41" s="674"/>
      <c r="BU41" s="675"/>
      <c r="BV41" s="640" t="s">
        <v>240</v>
      </c>
      <c r="BW41" s="641"/>
      <c r="BX41" s="641"/>
      <c r="BY41" s="641"/>
      <c r="BZ41" s="641"/>
      <c r="CA41" s="641"/>
      <c r="CB41" s="684"/>
      <c r="CD41" s="673" t="s">
        <v>352</v>
      </c>
      <c r="CE41" s="674"/>
      <c r="CF41" s="674"/>
      <c r="CG41" s="674"/>
      <c r="CH41" s="674"/>
      <c r="CI41" s="674"/>
      <c r="CJ41" s="674"/>
      <c r="CK41" s="674"/>
      <c r="CL41" s="674"/>
      <c r="CM41" s="674"/>
      <c r="CN41" s="674"/>
      <c r="CO41" s="674"/>
      <c r="CP41" s="674"/>
      <c r="CQ41" s="675"/>
      <c r="CR41" s="640" t="s">
        <v>240</v>
      </c>
      <c r="CS41" s="659"/>
      <c r="CT41" s="659"/>
      <c r="CU41" s="659"/>
      <c r="CV41" s="659"/>
      <c r="CW41" s="659"/>
      <c r="CX41" s="659"/>
      <c r="CY41" s="660"/>
      <c r="CZ41" s="643" t="s">
        <v>240</v>
      </c>
      <c r="DA41" s="661"/>
      <c r="DB41" s="661"/>
      <c r="DC41" s="662"/>
      <c r="DD41" s="646" t="s">
        <v>240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353</v>
      </c>
      <c r="C42" s="622"/>
      <c r="D42" s="622"/>
      <c r="E42" s="622"/>
      <c r="F42" s="622"/>
      <c r="G42" s="622"/>
      <c r="H42" s="622"/>
      <c r="I42" s="622"/>
      <c r="J42" s="622"/>
      <c r="K42" s="622"/>
      <c r="L42" s="622"/>
      <c r="M42" s="622"/>
      <c r="N42" s="622"/>
      <c r="O42" s="622"/>
      <c r="P42" s="622"/>
      <c r="Q42" s="623"/>
      <c r="R42" s="624">
        <v>46418105</v>
      </c>
      <c r="S42" s="663"/>
      <c r="T42" s="663"/>
      <c r="U42" s="663"/>
      <c r="V42" s="663"/>
      <c r="W42" s="663"/>
      <c r="X42" s="663"/>
      <c r="Y42" s="665"/>
      <c r="Z42" s="666">
        <v>100</v>
      </c>
      <c r="AA42" s="666"/>
      <c r="AB42" s="666"/>
      <c r="AC42" s="666"/>
      <c r="AD42" s="667">
        <v>25742903</v>
      </c>
      <c r="AE42" s="667"/>
      <c r="AF42" s="667"/>
      <c r="AG42" s="667"/>
      <c r="AH42" s="667"/>
      <c r="AI42" s="667"/>
      <c r="AJ42" s="667"/>
      <c r="AK42" s="667"/>
      <c r="AL42" s="627">
        <v>100</v>
      </c>
      <c r="AM42" s="668"/>
      <c r="AN42" s="668"/>
      <c r="AO42" s="669"/>
      <c r="AQ42" s="670" t="s">
        <v>354</v>
      </c>
      <c r="AR42" s="671"/>
      <c r="AS42" s="671"/>
      <c r="AT42" s="671"/>
      <c r="AU42" s="671"/>
      <c r="AV42" s="671"/>
      <c r="AW42" s="671"/>
      <c r="AX42" s="671"/>
      <c r="AY42" s="672"/>
      <c r="AZ42" s="624">
        <v>2401908</v>
      </c>
      <c r="BA42" s="663"/>
      <c r="BB42" s="663"/>
      <c r="BC42" s="663"/>
      <c r="BD42" s="625"/>
      <c r="BE42" s="625"/>
      <c r="BF42" s="689"/>
      <c r="BG42" s="687"/>
      <c r="BH42" s="688"/>
      <c r="BI42" s="688"/>
      <c r="BJ42" s="688"/>
      <c r="BK42" s="688"/>
      <c r="BL42" s="237"/>
      <c r="BM42" s="690" t="s">
        <v>355</v>
      </c>
      <c r="BN42" s="690"/>
      <c r="BO42" s="690"/>
      <c r="BP42" s="690"/>
      <c r="BQ42" s="690"/>
      <c r="BR42" s="690"/>
      <c r="BS42" s="690"/>
      <c r="BT42" s="690"/>
      <c r="BU42" s="691"/>
      <c r="BV42" s="624">
        <v>301</v>
      </c>
      <c r="BW42" s="663"/>
      <c r="BX42" s="663"/>
      <c r="BY42" s="663"/>
      <c r="BZ42" s="663"/>
      <c r="CA42" s="663"/>
      <c r="CB42" s="664"/>
      <c r="CD42" s="637" t="s">
        <v>356</v>
      </c>
      <c r="CE42" s="638"/>
      <c r="CF42" s="638"/>
      <c r="CG42" s="638"/>
      <c r="CH42" s="638"/>
      <c r="CI42" s="638"/>
      <c r="CJ42" s="638"/>
      <c r="CK42" s="638"/>
      <c r="CL42" s="638"/>
      <c r="CM42" s="638"/>
      <c r="CN42" s="638"/>
      <c r="CO42" s="638"/>
      <c r="CP42" s="638"/>
      <c r="CQ42" s="639"/>
      <c r="CR42" s="640">
        <v>6280992</v>
      </c>
      <c r="CS42" s="641"/>
      <c r="CT42" s="641"/>
      <c r="CU42" s="641"/>
      <c r="CV42" s="641"/>
      <c r="CW42" s="641"/>
      <c r="CX42" s="641"/>
      <c r="CY42" s="642"/>
      <c r="CZ42" s="643">
        <v>13.9</v>
      </c>
      <c r="DA42" s="644"/>
      <c r="DB42" s="644"/>
      <c r="DC42" s="645"/>
      <c r="DD42" s="646">
        <v>1074096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357</v>
      </c>
      <c r="CE43" s="638"/>
      <c r="CF43" s="638"/>
      <c r="CG43" s="638"/>
      <c r="CH43" s="638"/>
      <c r="CI43" s="638"/>
      <c r="CJ43" s="638"/>
      <c r="CK43" s="638"/>
      <c r="CL43" s="638"/>
      <c r="CM43" s="638"/>
      <c r="CN43" s="638"/>
      <c r="CO43" s="638"/>
      <c r="CP43" s="638"/>
      <c r="CQ43" s="639"/>
      <c r="CR43" s="640">
        <v>180480</v>
      </c>
      <c r="CS43" s="659"/>
      <c r="CT43" s="659"/>
      <c r="CU43" s="659"/>
      <c r="CV43" s="659"/>
      <c r="CW43" s="659"/>
      <c r="CX43" s="659"/>
      <c r="CY43" s="660"/>
      <c r="CZ43" s="643">
        <v>0.4</v>
      </c>
      <c r="DA43" s="661"/>
      <c r="DB43" s="661"/>
      <c r="DC43" s="662"/>
      <c r="DD43" s="646">
        <v>180480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305</v>
      </c>
      <c r="CE44" s="654"/>
      <c r="CF44" s="637" t="s">
        <v>358</v>
      </c>
      <c r="CG44" s="638"/>
      <c r="CH44" s="638"/>
      <c r="CI44" s="638"/>
      <c r="CJ44" s="638"/>
      <c r="CK44" s="638"/>
      <c r="CL44" s="638"/>
      <c r="CM44" s="638"/>
      <c r="CN44" s="638"/>
      <c r="CO44" s="638"/>
      <c r="CP44" s="638"/>
      <c r="CQ44" s="639"/>
      <c r="CR44" s="640">
        <v>6237091</v>
      </c>
      <c r="CS44" s="641"/>
      <c r="CT44" s="641"/>
      <c r="CU44" s="641"/>
      <c r="CV44" s="641"/>
      <c r="CW44" s="641"/>
      <c r="CX44" s="641"/>
      <c r="CY44" s="642"/>
      <c r="CZ44" s="643">
        <v>13.8</v>
      </c>
      <c r="DA44" s="644"/>
      <c r="DB44" s="644"/>
      <c r="DC44" s="645"/>
      <c r="DD44" s="646">
        <v>1030195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359</v>
      </c>
      <c r="CG45" s="638"/>
      <c r="CH45" s="638"/>
      <c r="CI45" s="638"/>
      <c r="CJ45" s="638"/>
      <c r="CK45" s="638"/>
      <c r="CL45" s="638"/>
      <c r="CM45" s="638"/>
      <c r="CN45" s="638"/>
      <c r="CO45" s="638"/>
      <c r="CP45" s="638"/>
      <c r="CQ45" s="639"/>
      <c r="CR45" s="640">
        <v>3507144</v>
      </c>
      <c r="CS45" s="659"/>
      <c r="CT45" s="659"/>
      <c r="CU45" s="659"/>
      <c r="CV45" s="659"/>
      <c r="CW45" s="659"/>
      <c r="CX45" s="659"/>
      <c r="CY45" s="660"/>
      <c r="CZ45" s="643">
        <v>7.8</v>
      </c>
      <c r="DA45" s="661"/>
      <c r="DB45" s="661"/>
      <c r="DC45" s="662"/>
      <c r="DD45" s="646">
        <v>187256</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361</v>
      </c>
      <c r="CG46" s="638"/>
      <c r="CH46" s="638"/>
      <c r="CI46" s="638"/>
      <c r="CJ46" s="638"/>
      <c r="CK46" s="638"/>
      <c r="CL46" s="638"/>
      <c r="CM46" s="638"/>
      <c r="CN46" s="638"/>
      <c r="CO46" s="638"/>
      <c r="CP46" s="638"/>
      <c r="CQ46" s="639"/>
      <c r="CR46" s="640">
        <v>2729947</v>
      </c>
      <c r="CS46" s="641"/>
      <c r="CT46" s="641"/>
      <c r="CU46" s="641"/>
      <c r="CV46" s="641"/>
      <c r="CW46" s="641"/>
      <c r="CX46" s="641"/>
      <c r="CY46" s="642"/>
      <c r="CZ46" s="643">
        <v>6.1</v>
      </c>
      <c r="DA46" s="644"/>
      <c r="DB46" s="644"/>
      <c r="DC46" s="645"/>
      <c r="DD46" s="646">
        <v>842939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363</v>
      </c>
      <c r="CG47" s="638"/>
      <c r="CH47" s="638"/>
      <c r="CI47" s="638"/>
      <c r="CJ47" s="638"/>
      <c r="CK47" s="638"/>
      <c r="CL47" s="638"/>
      <c r="CM47" s="638"/>
      <c r="CN47" s="638"/>
      <c r="CO47" s="638"/>
      <c r="CP47" s="638"/>
      <c r="CQ47" s="639"/>
      <c r="CR47" s="640">
        <v>43901</v>
      </c>
      <c r="CS47" s="659"/>
      <c r="CT47" s="659"/>
      <c r="CU47" s="659"/>
      <c r="CV47" s="659"/>
      <c r="CW47" s="659"/>
      <c r="CX47" s="659"/>
      <c r="CY47" s="660"/>
      <c r="CZ47" s="643">
        <v>0.1</v>
      </c>
      <c r="DA47" s="661"/>
      <c r="DB47" s="661"/>
      <c r="DC47" s="662"/>
      <c r="DD47" s="646">
        <v>43901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364</v>
      </c>
      <c r="CD48" s="657"/>
      <c r="CE48" s="658"/>
      <c r="CF48" s="637" t="s">
        <v>365</v>
      </c>
      <c r="CG48" s="638"/>
      <c r="CH48" s="638"/>
      <c r="CI48" s="638"/>
      <c r="CJ48" s="638"/>
      <c r="CK48" s="638"/>
      <c r="CL48" s="638"/>
      <c r="CM48" s="638"/>
      <c r="CN48" s="638"/>
      <c r="CO48" s="638"/>
      <c r="CP48" s="638"/>
      <c r="CQ48" s="639"/>
      <c r="CR48" s="640" t="s">
        <v>136</v>
      </c>
      <c r="CS48" s="641"/>
      <c r="CT48" s="641"/>
      <c r="CU48" s="641"/>
      <c r="CV48" s="641"/>
      <c r="CW48" s="641"/>
      <c r="CX48" s="641"/>
      <c r="CY48" s="642"/>
      <c r="CZ48" s="643" t="s">
        <v>240</v>
      </c>
      <c r="DA48" s="644"/>
      <c r="DB48" s="644"/>
      <c r="DC48" s="645"/>
      <c r="DD48" s="646" t="s">
        <v>240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366</v>
      </c>
      <c r="CE49" s="622"/>
      <c r="CF49" s="622"/>
      <c r="CG49" s="622"/>
      <c r="CH49" s="622"/>
      <c r="CI49" s="622"/>
      <c r="CJ49" s="622"/>
      <c r="CK49" s="622"/>
      <c r="CL49" s="622"/>
      <c r="CM49" s="622"/>
      <c r="CN49" s="622"/>
      <c r="CO49" s="622"/>
      <c r="CP49" s="622"/>
      <c r="CQ49" s="623"/>
      <c r="CR49" s="624">
        <v>45080180</v>
      </c>
      <c r="CS49" s="625"/>
      <c r="CT49" s="625"/>
      <c r="CU49" s="625"/>
      <c r="CV49" s="625"/>
      <c r="CW49" s="625"/>
      <c r="CX49" s="625"/>
      <c r="CY49" s="626"/>
      <c r="CZ49" s="627">
        <v>100</v>
      </c>
      <c r="DA49" s="628"/>
      <c r="DB49" s="628"/>
      <c r="DC49" s="629"/>
      <c r="DD49" s="630">
        <v>27751334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IpUAWEk3xp/bk7sWxXW3/vLprsGzrCUFRH8GM5x+BGMHcQIa7PW7bthTLGicV3Q37iRiz+O/c9FFRPQz3RcBGw==" saltValue="gS2gTadWT3bN8o3eA11FZ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368</v>
      </c>
      <c r="DK2" s="1166"/>
      <c r="DL2" s="1166"/>
      <c r="DM2" s="1166"/>
      <c r="DN2" s="1166"/>
      <c r="DO2" s="1167"/>
      <c r="DP2" s="250"/>
      <c r="DQ2" s="1165" t="s">
        <v>369</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68"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3" t="s">
        <v>386</v>
      </c>
      <c r="DH5" s="1154"/>
      <c r="DI5" s="1154"/>
      <c r="DJ5" s="1154"/>
      <c r="DK5" s="1155"/>
      <c r="DL5" s="1153" t="s">
        <v>387</v>
      </c>
      <c r="DM5" s="1154"/>
      <c r="DN5" s="1154"/>
      <c r="DO5" s="1154"/>
      <c r="DP5" s="1155"/>
      <c r="DQ5" s="1056" t="s">
        <v>388</v>
      </c>
      <c r="DR5" s="1057"/>
      <c r="DS5" s="1057"/>
      <c r="DT5" s="1057"/>
      <c r="DU5" s="1058"/>
      <c r="DV5" s="1056" t="s">
        <v>379</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389</v>
      </c>
      <c r="C7" s="1106"/>
      <c r="D7" s="1106"/>
      <c r="E7" s="1106"/>
      <c r="F7" s="1106"/>
      <c r="G7" s="1106"/>
      <c r="H7" s="1106"/>
      <c r="I7" s="1106"/>
      <c r="J7" s="1106"/>
      <c r="K7" s="1106"/>
      <c r="L7" s="1106"/>
      <c r="M7" s="1106"/>
      <c r="N7" s="1106"/>
      <c r="O7" s="1106"/>
      <c r="P7" s="1107"/>
      <c r="Q7" s="1159">
        <v>46825</v>
      </c>
      <c r="R7" s="1160"/>
      <c r="S7" s="1160"/>
      <c r="T7" s="1160"/>
      <c r="U7" s="1160"/>
      <c r="V7" s="1160">
        <v>45487</v>
      </c>
      <c r="W7" s="1160"/>
      <c r="X7" s="1160"/>
      <c r="Y7" s="1160"/>
      <c r="Z7" s="1160"/>
      <c r="AA7" s="1160">
        <v>1338</v>
      </c>
      <c r="AB7" s="1160"/>
      <c r="AC7" s="1160"/>
      <c r="AD7" s="1160"/>
      <c r="AE7" s="1161"/>
      <c r="AF7" s="1162">
        <v>877</v>
      </c>
      <c r="AG7" s="1163"/>
      <c r="AH7" s="1163"/>
      <c r="AI7" s="1163"/>
      <c r="AJ7" s="1164"/>
      <c r="AK7" s="1146">
        <v>1194</v>
      </c>
      <c r="AL7" s="1147"/>
      <c r="AM7" s="1147"/>
      <c r="AN7" s="1147"/>
      <c r="AO7" s="1147"/>
      <c r="AP7" s="1147">
        <v>27492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578</v>
      </c>
      <c r="BT7" s="1151"/>
      <c r="BU7" s="1151"/>
      <c r="BV7" s="1151"/>
      <c r="BW7" s="1151"/>
      <c r="BX7" s="1151"/>
      <c r="BY7" s="1151"/>
      <c r="BZ7" s="1151"/>
      <c r="CA7" s="1151"/>
      <c r="CB7" s="1151"/>
      <c r="CC7" s="1151"/>
      <c r="CD7" s="1151"/>
      <c r="CE7" s="1151"/>
      <c r="CF7" s="1151"/>
      <c r="CG7" s="1152"/>
      <c r="CH7" s="1143">
        <v>0</v>
      </c>
      <c r="CI7" s="1144"/>
      <c r="CJ7" s="1144"/>
      <c r="CK7" s="1144"/>
      <c r="CL7" s="1145"/>
      <c r="CM7" s="1143">
        <v>2</v>
      </c>
      <c r="CN7" s="1144"/>
      <c r="CO7" s="1144"/>
      <c r="CP7" s="1144"/>
      <c r="CQ7" s="1145"/>
      <c r="CR7" s="1143">
        <v>1</v>
      </c>
      <c r="CS7" s="1144"/>
      <c r="CT7" s="1144"/>
      <c r="CU7" s="1144"/>
      <c r="CV7" s="1145"/>
      <c r="CW7" s="1143" t="s">
        <v>572</v>
      </c>
      <c r="CX7" s="1144"/>
      <c r="CY7" s="1144"/>
      <c r="CZ7" s="1144"/>
      <c r="DA7" s="1145"/>
      <c r="DB7" s="1143" t="s">
        <v>572</v>
      </c>
      <c r="DC7" s="1144"/>
      <c r="DD7" s="1144"/>
      <c r="DE7" s="1144"/>
      <c r="DF7" s="1145"/>
      <c r="DG7" s="1143" t="s">
        <v>572</v>
      </c>
      <c r="DH7" s="1144"/>
      <c r="DI7" s="1144"/>
      <c r="DJ7" s="1144"/>
      <c r="DK7" s="1145"/>
      <c r="DL7" s="1143" t="s">
        <v>572</v>
      </c>
      <c r="DM7" s="1144"/>
      <c r="DN7" s="1144"/>
      <c r="DO7" s="1144"/>
      <c r="DP7" s="1145"/>
      <c r="DQ7" s="1143" t="s">
        <v>572</v>
      </c>
      <c r="DR7" s="1144"/>
      <c r="DS7" s="1144"/>
      <c r="DT7" s="1144"/>
      <c r="DU7" s="1145"/>
      <c r="DV7" s="1170"/>
      <c r="DW7" s="1171"/>
      <c r="DX7" s="1171"/>
      <c r="DY7" s="1171"/>
      <c r="DZ7" s="1172"/>
      <c r="EA7" s="255"/>
    </row>
    <row r="8" spans="1:131" s="256" customFormat="1" ht="26.25" customHeight="1" x14ac:dyDescent="0.2">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391</v>
      </c>
      <c r="B23" s="999" t="s">
        <v>392</v>
      </c>
      <c r="C23" s="1000"/>
      <c r="D23" s="1000"/>
      <c r="E23" s="1000"/>
      <c r="F23" s="1000"/>
      <c r="G23" s="1000"/>
      <c r="H23" s="1000"/>
      <c r="I23" s="1000"/>
      <c r="J23" s="1000"/>
      <c r="K23" s="1000"/>
      <c r="L23" s="1000"/>
      <c r="M23" s="1000"/>
      <c r="N23" s="1000"/>
      <c r="O23" s="1000"/>
      <c r="P23" s="1001"/>
      <c r="Q23" s="1123">
        <v>46825</v>
      </c>
      <c r="R23" s="1124"/>
      <c r="S23" s="1124"/>
      <c r="T23" s="1124"/>
      <c r="U23" s="1124"/>
      <c r="V23" s="1124">
        <v>45487</v>
      </c>
      <c r="W23" s="1124"/>
      <c r="X23" s="1124"/>
      <c r="Y23" s="1124"/>
      <c r="Z23" s="1124"/>
      <c r="AA23" s="1124">
        <v>1338</v>
      </c>
      <c r="AB23" s="1124"/>
      <c r="AC23" s="1124"/>
      <c r="AD23" s="1124"/>
      <c r="AE23" s="1125"/>
      <c r="AF23" s="1126">
        <v>877</v>
      </c>
      <c r="AG23" s="1124"/>
      <c r="AH23" s="1124"/>
      <c r="AI23" s="1124"/>
      <c r="AJ23" s="1127"/>
      <c r="AK23" s="1128"/>
      <c r="AL23" s="1129"/>
      <c r="AM23" s="1129"/>
      <c r="AN23" s="1129"/>
      <c r="AO23" s="1129"/>
      <c r="AP23" s="1124">
        <v>27492</v>
      </c>
      <c r="AQ23" s="1124"/>
      <c r="AR23" s="1124"/>
      <c r="AS23" s="1124"/>
      <c r="AT23" s="1124"/>
      <c r="AU23" s="1130"/>
      <c r="AV23" s="1130"/>
      <c r="AW23" s="1130"/>
      <c r="AX23" s="1130"/>
      <c r="AY23" s="1131"/>
      <c r="AZ23" s="1120" t="s">
        <v>136</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372</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403</v>
      </c>
      <c r="C28" s="1106"/>
      <c r="D28" s="1106"/>
      <c r="E28" s="1106"/>
      <c r="F28" s="1106"/>
      <c r="G28" s="1106"/>
      <c r="H28" s="1106"/>
      <c r="I28" s="1106"/>
      <c r="J28" s="1106"/>
      <c r="K28" s="1106"/>
      <c r="L28" s="1106"/>
      <c r="M28" s="1106"/>
      <c r="N28" s="1106"/>
      <c r="O28" s="1106"/>
      <c r="P28" s="1107"/>
      <c r="Q28" s="1108">
        <v>12174</v>
      </c>
      <c r="R28" s="1109"/>
      <c r="S28" s="1109"/>
      <c r="T28" s="1109"/>
      <c r="U28" s="1109"/>
      <c r="V28" s="1109">
        <v>12124</v>
      </c>
      <c r="W28" s="1109"/>
      <c r="X28" s="1109"/>
      <c r="Y28" s="1109"/>
      <c r="Z28" s="1109"/>
      <c r="AA28" s="1109">
        <v>50</v>
      </c>
      <c r="AB28" s="1109"/>
      <c r="AC28" s="1109"/>
      <c r="AD28" s="1109"/>
      <c r="AE28" s="1110"/>
      <c r="AF28" s="1111">
        <v>50</v>
      </c>
      <c r="AG28" s="1109"/>
      <c r="AH28" s="1109"/>
      <c r="AI28" s="1109"/>
      <c r="AJ28" s="1112"/>
      <c r="AK28" s="1113">
        <v>1346</v>
      </c>
      <c r="AL28" s="1101"/>
      <c r="AM28" s="1101"/>
      <c r="AN28" s="1101"/>
      <c r="AO28" s="1101"/>
      <c r="AP28" s="1101" t="s">
        <v>572</v>
      </c>
      <c r="AQ28" s="1101"/>
      <c r="AR28" s="1101"/>
      <c r="AS28" s="1101"/>
      <c r="AT28" s="1101"/>
      <c r="AU28" s="1101" t="s">
        <v>572</v>
      </c>
      <c r="AV28" s="1101"/>
      <c r="AW28" s="1101"/>
      <c r="AX28" s="1101"/>
      <c r="AY28" s="1101"/>
      <c r="AZ28" s="1102" t="s">
        <v>572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404</v>
      </c>
      <c r="C29" s="1093"/>
      <c r="D29" s="1093"/>
      <c r="E29" s="1093"/>
      <c r="F29" s="1093"/>
      <c r="G29" s="1093"/>
      <c r="H29" s="1093"/>
      <c r="I29" s="1093"/>
      <c r="J29" s="1093"/>
      <c r="K29" s="1093"/>
      <c r="L29" s="1093"/>
      <c r="M29" s="1093"/>
      <c r="N29" s="1093"/>
      <c r="O29" s="1093"/>
      <c r="P29" s="1094"/>
      <c r="Q29" s="1098">
        <v>8485</v>
      </c>
      <c r="R29" s="1099"/>
      <c r="S29" s="1099"/>
      <c r="T29" s="1099"/>
      <c r="U29" s="1099"/>
      <c r="V29" s="1099">
        <v>7712</v>
      </c>
      <c r="W29" s="1099"/>
      <c r="X29" s="1099"/>
      <c r="Y29" s="1099"/>
      <c r="Z29" s="1099"/>
      <c r="AA29" s="1099">
        <v>774</v>
      </c>
      <c r="AB29" s="1099"/>
      <c r="AC29" s="1099"/>
      <c r="AD29" s="1099"/>
      <c r="AE29" s="1100"/>
      <c r="AF29" s="1074">
        <v>774</v>
      </c>
      <c r="AG29" s="1075"/>
      <c r="AH29" s="1075"/>
      <c r="AI29" s="1075"/>
      <c r="AJ29" s="1076"/>
      <c r="AK29" s="1035">
        <v>1482</v>
      </c>
      <c r="AL29" s="1026"/>
      <c r="AM29" s="1026"/>
      <c r="AN29" s="1026"/>
      <c r="AO29" s="1026"/>
      <c r="AP29" s="1026" t="s">
        <v>572</v>
      </c>
      <c r="AQ29" s="1026"/>
      <c r="AR29" s="1026"/>
      <c r="AS29" s="1026"/>
      <c r="AT29" s="1026"/>
      <c r="AU29" s="1026" t="s">
        <v>572</v>
      </c>
      <c r="AV29" s="1026"/>
      <c r="AW29" s="1026"/>
      <c r="AX29" s="1026"/>
      <c r="AY29" s="1026"/>
      <c r="AZ29" s="1097" t="s">
        <v>572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405</v>
      </c>
      <c r="C30" s="1093"/>
      <c r="D30" s="1093"/>
      <c r="E30" s="1093"/>
      <c r="F30" s="1093"/>
      <c r="G30" s="1093"/>
      <c r="H30" s="1093"/>
      <c r="I30" s="1093"/>
      <c r="J30" s="1093"/>
      <c r="K30" s="1093"/>
      <c r="L30" s="1093"/>
      <c r="M30" s="1093"/>
      <c r="N30" s="1093"/>
      <c r="O30" s="1093"/>
      <c r="P30" s="1094"/>
      <c r="Q30" s="1098">
        <v>1715</v>
      </c>
      <c r="R30" s="1099"/>
      <c r="S30" s="1099"/>
      <c r="T30" s="1099"/>
      <c r="U30" s="1099"/>
      <c r="V30" s="1099">
        <v>1672</v>
      </c>
      <c r="W30" s="1099"/>
      <c r="X30" s="1099"/>
      <c r="Y30" s="1099"/>
      <c r="Z30" s="1099"/>
      <c r="AA30" s="1099">
        <v>43</v>
      </c>
      <c r="AB30" s="1099"/>
      <c r="AC30" s="1099"/>
      <c r="AD30" s="1099"/>
      <c r="AE30" s="1100"/>
      <c r="AF30" s="1074">
        <v>43</v>
      </c>
      <c r="AG30" s="1075"/>
      <c r="AH30" s="1075"/>
      <c r="AI30" s="1075"/>
      <c r="AJ30" s="1076"/>
      <c r="AK30" s="1035">
        <v>234</v>
      </c>
      <c r="AL30" s="1026"/>
      <c r="AM30" s="1026"/>
      <c r="AN30" s="1026"/>
      <c r="AO30" s="1026"/>
      <c r="AP30" s="1026" t="s">
        <v>572</v>
      </c>
      <c r="AQ30" s="1026"/>
      <c r="AR30" s="1026"/>
      <c r="AS30" s="1026"/>
      <c r="AT30" s="1026"/>
      <c r="AU30" s="1026" t="s">
        <v>572</v>
      </c>
      <c r="AV30" s="1026"/>
      <c r="AW30" s="1026"/>
      <c r="AX30" s="1026"/>
      <c r="AY30" s="1026"/>
      <c r="AZ30" s="1097" t="s">
        <v>572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406</v>
      </c>
      <c r="C31" s="1093"/>
      <c r="D31" s="1093"/>
      <c r="E31" s="1093"/>
      <c r="F31" s="1093"/>
      <c r="G31" s="1093"/>
      <c r="H31" s="1093"/>
      <c r="I31" s="1093"/>
      <c r="J31" s="1093"/>
      <c r="K31" s="1093"/>
      <c r="L31" s="1093"/>
      <c r="M31" s="1093"/>
      <c r="N31" s="1093"/>
      <c r="O31" s="1093"/>
      <c r="P31" s="1094"/>
      <c r="Q31" s="1098">
        <v>2963</v>
      </c>
      <c r="R31" s="1099"/>
      <c r="S31" s="1099"/>
      <c r="T31" s="1099"/>
      <c r="U31" s="1099"/>
      <c r="V31" s="1099">
        <v>2700</v>
      </c>
      <c r="W31" s="1099"/>
      <c r="X31" s="1099"/>
      <c r="Y31" s="1099"/>
      <c r="Z31" s="1099"/>
      <c r="AA31" s="1099">
        <v>262</v>
      </c>
      <c r="AB31" s="1099"/>
      <c r="AC31" s="1099"/>
      <c r="AD31" s="1099"/>
      <c r="AE31" s="1100"/>
      <c r="AF31" s="1074">
        <v>304</v>
      </c>
      <c r="AG31" s="1075"/>
      <c r="AH31" s="1075"/>
      <c r="AI31" s="1075"/>
      <c r="AJ31" s="1076"/>
      <c r="AK31" s="1035">
        <v>208</v>
      </c>
      <c r="AL31" s="1026"/>
      <c r="AM31" s="1026"/>
      <c r="AN31" s="1026"/>
      <c r="AO31" s="1026"/>
      <c r="AP31" s="1026">
        <v>12769</v>
      </c>
      <c r="AQ31" s="1026"/>
      <c r="AR31" s="1026"/>
      <c r="AS31" s="1026"/>
      <c r="AT31" s="1026"/>
      <c r="AU31" s="1026">
        <v>1864</v>
      </c>
      <c r="AV31" s="1026"/>
      <c r="AW31" s="1026"/>
      <c r="AX31" s="1026"/>
      <c r="AY31" s="1026"/>
      <c r="AZ31" s="1097" t="s">
        <v>572</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391</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1170</v>
      </c>
      <c r="AG63" s="1014"/>
      <c r="AH63" s="1014"/>
      <c r="AI63" s="1014"/>
      <c r="AJ63" s="1085"/>
      <c r="AK63" s="1086"/>
      <c r="AL63" s="1018"/>
      <c r="AM63" s="1018"/>
      <c r="AN63" s="1018"/>
      <c r="AO63" s="1018"/>
      <c r="AP63" s="1014">
        <v>12769</v>
      </c>
      <c r="AQ63" s="1014"/>
      <c r="AR63" s="1014"/>
      <c r="AS63" s="1014"/>
      <c r="AT63" s="1014"/>
      <c r="AU63" s="1014">
        <v>1864</v>
      </c>
      <c r="AV63" s="1014"/>
      <c r="AW63" s="1014"/>
      <c r="AX63" s="1014"/>
      <c r="AY63" s="1014"/>
      <c r="AZ63" s="1080"/>
      <c r="BA63" s="1080"/>
      <c r="BB63" s="1080"/>
      <c r="BC63" s="1080"/>
      <c r="BD63" s="1080"/>
      <c r="BE63" s="1015"/>
      <c r="BF63" s="1015"/>
      <c r="BG63" s="1015"/>
      <c r="BH63" s="1015"/>
      <c r="BI63" s="1016"/>
      <c r="BJ63" s="1081" t="s">
        <v>136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416</v>
      </c>
      <c r="AL66" s="1051"/>
      <c r="AM66" s="1051"/>
      <c r="AN66" s="1051"/>
      <c r="AO66" s="1052"/>
      <c r="AP66" s="1056" t="s">
        <v>417</v>
      </c>
      <c r="AQ66" s="1057"/>
      <c r="AR66" s="1057"/>
      <c r="AS66" s="1057"/>
      <c r="AT66" s="1058"/>
      <c r="AU66" s="1056" t="s">
        <v>418</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573</v>
      </c>
      <c r="C68" s="1041"/>
      <c r="D68" s="1041"/>
      <c r="E68" s="1041"/>
      <c r="F68" s="1041"/>
      <c r="G68" s="1041"/>
      <c r="H68" s="1041"/>
      <c r="I68" s="1041"/>
      <c r="J68" s="1041"/>
      <c r="K68" s="1041"/>
      <c r="L68" s="1041"/>
      <c r="M68" s="1041"/>
      <c r="N68" s="1041"/>
      <c r="O68" s="1041"/>
      <c r="P68" s="1042"/>
      <c r="Q68" s="1043">
        <v>2881</v>
      </c>
      <c r="R68" s="1037"/>
      <c r="S68" s="1037"/>
      <c r="T68" s="1037"/>
      <c r="U68" s="1037"/>
      <c r="V68" s="1037">
        <v>2302</v>
      </c>
      <c r="W68" s="1037"/>
      <c r="X68" s="1037"/>
      <c r="Y68" s="1037"/>
      <c r="Z68" s="1037"/>
      <c r="AA68" s="1037">
        <v>579</v>
      </c>
      <c r="AB68" s="1037"/>
      <c r="AC68" s="1037"/>
      <c r="AD68" s="1037"/>
      <c r="AE68" s="1037"/>
      <c r="AF68" s="1037">
        <v>507</v>
      </c>
      <c r="AG68" s="1037"/>
      <c r="AH68" s="1037"/>
      <c r="AI68" s="1037"/>
      <c r="AJ68" s="1037"/>
      <c r="AK68" s="1037" t="s">
        <v>572</v>
      </c>
      <c r="AL68" s="1037"/>
      <c r="AM68" s="1037"/>
      <c r="AN68" s="1037"/>
      <c r="AO68" s="1037"/>
      <c r="AP68" s="1037">
        <v>12055</v>
      </c>
      <c r="AQ68" s="1037"/>
      <c r="AR68" s="1037"/>
      <c r="AS68" s="1037"/>
      <c r="AT68" s="1037"/>
      <c r="AU68" s="1037">
        <v>4332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574</v>
      </c>
      <c r="C69" s="1030"/>
      <c r="D69" s="1030"/>
      <c r="E69" s="1030"/>
      <c r="F69" s="1030"/>
      <c r="G69" s="1030"/>
      <c r="H69" s="1030"/>
      <c r="I69" s="1030"/>
      <c r="J69" s="1030"/>
      <c r="K69" s="1030"/>
      <c r="L69" s="1030"/>
      <c r="M69" s="1030"/>
      <c r="N69" s="1030"/>
      <c r="O69" s="1030"/>
      <c r="P69" s="1031"/>
      <c r="Q69" s="1032">
        <v>401</v>
      </c>
      <c r="R69" s="1026"/>
      <c r="S69" s="1026"/>
      <c r="T69" s="1026"/>
      <c r="U69" s="1026"/>
      <c r="V69" s="1026">
        <v>371</v>
      </c>
      <c r="W69" s="1026"/>
      <c r="X69" s="1026"/>
      <c r="Y69" s="1026"/>
      <c r="Z69" s="1026"/>
      <c r="AA69" s="1026">
        <v>30</v>
      </c>
      <c r="AB69" s="1026"/>
      <c r="AC69" s="1026"/>
      <c r="AD69" s="1026"/>
      <c r="AE69" s="1026"/>
      <c r="AF69" s="1026">
        <v>30</v>
      </c>
      <c r="AG69" s="1026"/>
      <c r="AH69" s="1026"/>
      <c r="AI69" s="1026"/>
      <c r="AJ69" s="1026"/>
      <c r="AK69" s="1026" t="s">
        <v>572</v>
      </c>
      <c r="AL69" s="1026"/>
      <c r="AM69" s="1026"/>
      <c r="AN69" s="1026"/>
      <c r="AO69" s="1026"/>
      <c r="AP69" s="1026">
        <v>74</v>
      </c>
      <c r="AQ69" s="1026"/>
      <c r="AR69" s="1026"/>
      <c r="AS69" s="1026"/>
      <c r="AT69" s="1026"/>
      <c r="AU69" s="1026">
        <v>17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575</v>
      </c>
      <c r="C70" s="1030"/>
      <c r="D70" s="1030"/>
      <c r="E70" s="1030"/>
      <c r="F70" s="1030"/>
      <c r="G70" s="1030"/>
      <c r="H70" s="1030"/>
      <c r="I70" s="1030"/>
      <c r="J70" s="1030"/>
      <c r="K70" s="1030"/>
      <c r="L70" s="1030"/>
      <c r="M70" s="1030"/>
      <c r="N70" s="1030"/>
      <c r="O70" s="1030"/>
      <c r="P70" s="1031"/>
      <c r="Q70" s="1032">
        <v>4886</v>
      </c>
      <c r="R70" s="1026"/>
      <c r="S70" s="1026"/>
      <c r="T70" s="1026"/>
      <c r="U70" s="1026"/>
      <c r="V70" s="1026">
        <v>3849</v>
      </c>
      <c r="W70" s="1026"/>
      <c r="X70" s="1026"/>
      <c r="Y70" s="1026"/>
      <c r="Z70" s="1026"/>
      <c r="AA70" s="1026">
        <v>1038</v>
      </c>
      <c r="AB70" s="1026"/>
      <c r="AC70" s="1026"/>
      <c r="AD70" s="1026"/>
      <c r="AE70" s="1026"/>
      <c r="AF70" s="1026">
        <v>1038</v>
      </c>
      <c r="AG70" s="1026"/>
      <c r="AH70" s="1026"/>
      <c r="AI70" s="1026"/>
      <c r="AJ70" s="1026"/>
      <c r="AK70" s="1026" t="s">
        <v>572</v>
      </c>
      <c r="AL70" s="1026"/>
      <c r="AM70" s="1026"/>
      <c r="AN70" s="1026"/>
      <c r="AO70" s="1026"/>
      <c r="AP70" s="1026" t="s">
        <v>572</v>
      </c>
      <c r="AQ70" s="1026"/>
      <c r="AR70" s="1026"/>
      <c r="AS70" s="1026"/>
      <c r="AT70" s="1026"/>
      <c r="AU70" s="1026" t="s">
        <v>572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576</v>
      </c>
      <c r="C71" s="1030"/>
      <c r="D71" s="1030"/>
      <c r="E71" s="1030"/>
      <c r="F71" s="1030"/>
      <c r="G71" s="1030"/>
      <c r="H71" s="1030"/>
      <c r="I71" s="1030"/>
      <c r="J71" s="1030"/>
      <c r="K71" s="1030"/>
      <c r="L71" s="1030"/>
      <c r="M71" s="1030"/>
      <c r="N71" s="1030"/>
      <c r="O71" s="1030"/>
      <c r="P71" s="1031"/>
      <c r="Q71" s="1032">
        <v>943518</v>
      </c>
      <c r="R71" s="1026"/>
      <c r="S71" s="1026"/>
      <c r="T71" s="1026"/>
      <c r="U71" s="1026"/>
      <c r="V71" s="1026">
        <v>933423</v>
      </c>
      <c r="W71" s="1026"/>
      <c r="X71" s="1026"/>
      <c r="Y71" s="1026"/>
      <c r="Z71" s="1026"/>
      <c r="AA71" s="1026">
        <v>10095</v>
      </c>
      <c r="AB71" s="1026"/>
      <c r="AC71" s="1026"/>
      <c r="AD71" s="1026"/>
      <c r="AE71" s="1026"/>
      <c r="AF71" s="1026">
        <v>10095</v>
      </c>
      <c r="AG71" s="1026"/>
      <c r="AH71" s="1026"/>
      <c r="AI71" s="1026"/>
      <c r="AJ71" s="1026"/>
      <c r="AK71" s="1026">
        <v>4560</v>
      </c>
      <c r="AL71" s="1026"/>
      <c r="AM71" s="1026"/>
      <c r="AN71" s="1026"/>
      <c r="AO71" s="1026"/>
      <c r="AP71" s="1026" t="s">
        <v>572</v>
      </c>
      <c r="AQ71" s="1026"/>
      <c r="AR71" s="1026"/>
      <c r="AS71" s="1026"/>
      <c r="AT71" s="1026"/>
      <c r="AU71" s="1026" t="s">
        <v>572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577</v>
      </c>
      <c r="C72" s="1030"/>
      <c r="D72" s="1030"/>
      <c r="E72" s="1030"/>
      <c r="F72" s="1030"/>
      <c r="G72" s="1030"/>
      <c r="H72" s="1030"/>
      <c r="I72" s="1030"/>
      <c r="J72" s="1030"/>
      <c r="K72" s="1030"/>
      <c r="L72" s="1030"/>
      <c r="M72" s="1030"/>
      <c r="N72" s="1030"/>
      <c r="O72" s="1030"/>
      <c r="P72" s="1031"/>
      <c r="Q72" s="1032">
        <v>3463</v>
      </c>
      <c r="R72" s="1026"/>
      <c r="S72" s="1026"/>
      <c r="T72" s="1026"/>
      <c r="U72" s="1026"/>
      <c r="V72" s="1026">
        <v>3147</v>
      </c>
      <c r="W72" s="1026"/>
      <c r="X72" s="1026"/>
      <c r="Y72" s="1026"/>
      <c r="Z72" s="1026"/>
      <c r="AA72" s="1026">
        <v>316</v>
      </c>
      <c r="AB72" s="1026"/>
      <c r="AC72" s="1026"/>
      <c r="AD72" s="1026"/>
      <c r="AE72" s="1026"/>
      <c r="AF72" s="1026">
        <v>316</v>
      </c>
      <c r="AG72" s="1026"/>
      <c r="AH72" s="1026"/>
      <c r="AI72" s="1026"/>
      <c r="AJ72" s="1026"/>
      <c r="AK72" s="1026" t="s">
        <v>572</v>
      </c>
      <c r="AL72" s="1026"/>
      <c r="AM72" s="1026"/>
      <c r="AN72" s="1026"/>
      <c r="AO72" s="1026"/>
      <c r="AP72" s="1026" t="s">
        <v>572</v>
      </c>
      <c r="AQ72" s="1026"/>
      <c r="AR72" s="1026"/>
      <c r="AS72" s="1026"/>
      <c r="AT72" s="1026"/>
      <c r="AU72" s="1026" t="s">
        <v>572</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391</v>
      </c>
      <c r="B88" s="999" t="s">
        <v>419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11986</v>
      </c>
      <c r="AG88" s="1014"/>
      <c r="AH88" s="1014"/>
      <c r="AI88" s="1014"/>
      <c r="AJ88" s="1014"/>
      <c r="AK88" s="1018"/>
      <c r="AL88" s="1018"/>
      <c r="AM88" s="1018"/>
      <c r="AN88" s="1018"/>
      <c r="AO88" s="1018"/>
      <c r="AP88" s="1014">
        <v>12129</v>
      </c>
      <c r="AQ88" s="1014"/>
      <c r="AR88" s="1014"/>
      <c r="AS88" s="1014"/>
      <c r="AT88" s="1014"/>
      <c r="AU88" s="1014">
        <v>4349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v>
      </c>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425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428</v>
      </c>
      <c r="AB109" s="949"/>
      <c r="AC109" s="949"/>
      <c r="AD109" s="949"/>
      <c r="AE109" s="950"/>
      <c r="AF109" s="951" t="s">
        <v>309</v>
      </c>
      <c r="AG109" s="949"/>
      <c r="AH109" s="949"/>
      <c r="AI109" s="949"/>
      <c r="AJ109" s="950"/>
      <c r="AK109" s="951" t="s">
        <v>308</v>
      </c>
      <c r="AL109" s="949"/>
      <c r="AM109" s="949"/>
      <c r="AN109" s="949"/>
      <c r="AO109" s="950"/>
      <c r="AP109" s="951" t="s">
        <v>429</v>
      </c>
      <c r="AQ109" s="949"/>
      <c r="AR109" s="949"/>
      <c r="AS109" s="949"/>
      <c r="AT109" s="980"/>
      <c r="AU109" s="948" t="s">
        <v>427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428</v>
      </c>
      <c r="BR109" s="949"/>
      <c r="BS109" s="949"/>
      <c r="BT109" s="949"/>
      <c r="BU109" s="950"/>
      <c r="BV109" s="951" t="s">
        <v>309</v>
      </c>
      <c r="BW109" s="949"/>
      <c r="BX109" s="949"/>
      <c r="BY109" s="949"/>
      <c r="BZ109" s="950"/>
      <c r="CA109" s="951" t="s">
        <v>308</v>
      </c>
      <c r="CB109" s="949"/>
      <c r="CC109" s="949"/>
      <c r="CD109" s="949"/>
      <c r="CE109" s="950"/>
      <c r="CF109" s="987" t="s">
        <v>429</v>
      </c>
      <c r="CG109" s="987"/>
      <c r="CH109" s="987"/>
      <c r="CI109" s="987"/>
      <c r="CJ109" s="987"/>
      <c r="CK109" s="951" t="s">
        <v>430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428</v>
      </c>
      <c r="DH109" s="949"/>
      <c r="DI109" s="949"/>
      <c r="DJ109" s="949"/>
      <c r="DK109" s="950"/>
      <c r="DL109" s="951" t="s">
        <v>309</v>
      </c>
      <c r="DM109" s="949"/>
      <c r="DN109" s="949"/>
      <c r="DO109" s="949"/>
      <c r="DP109" s="950"/>
      <c r="DQ109" s="951" t="s">
        <v>308</v>
      </c>
      <c r="DR109" s="949"/>
      <c r="DS109" s="949"/>
      <c r="DT109" s="949"/>
      <c r="DU109" s="950"/>
      <c r="DV109" s="951" t="s">
        <v>429</v>
      </c>
      <c r="DW109" s="949"/>
      <c r="DX109" s="949"/>
      <c r="DY109" s="949"/>
      <c r="DZ109" s="980"/>
    </row>
    <row r="110" spans="1:131" s="247" customFormat="1" ht="26.25" customHeight="1" x14ac:dyDescent="0.2">
      <c r="A110" s="851" t="s">
        <v>431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2485859</v>
      </c>
      <c r="AB110" s="942"/>
      <c r="AC110" s="942"/>
      <c r="AD110" s="942"/>
      <c r="AE110" s="943"/>
      <c r="AF110" s="944">
        <v>2574692</v>
      </c>
      <c r="AG110" s="942"/>
      <c r="AH110" s="942"/>
      <c r="AI110" s="942"/>
      <c r="AJ110" s="943"/>
      <c r="AK110" s="944">
        <v>2650154</v>
      </c>
      <c r="AL110" s="942"/>
      <c r="AM110" s="942"/>
      <c r="AN110" s="942"/>
      <c r="AO110" s="943"/>
      <c r="AP110" s="945">
        <v>11.4</v>
      </c>
      <c r="AQ110" s="946"/>
      <c r="AR110" s="946"/>
      <c r="AS110" s="946"/>
      <c r="AT110" s="947"/>
      <c r="AU110" s="981" t="s">
        <v>72</v>
      </c>
      <c r="AV110" s="982"/>
      <c r="AW110" s="982"/>
      <c r="AX110" s="982"/>
      <c r="AY110" s="982"/>
      <c r="AZ110" s="907" t="s">
        <v>432</v>
      </c>
      <c r="BA110" s="852"/>
      <c r="BB110" s="852"/>
      <c r="BC110" s="852"/>
      <c r="BD110" s="852"/>
      <c r="BE110" s="852"/>
      <c r="BF110" s="852"/>
      <c r="BG110" s="852"/>
      <c r="BH110" s="852"/>
      <c r="BI110" s="852"/>
      <c r="BJ110" s="852"/>
      <c r="BK110" s="852"/>
      <c r="BL110" s="852"/>
      <c r="BM110" s="852"/>
      <c r="BN110" s="852"/>
      <c r="BO110" s="852"/>
      <c r="BP110" s="853"/>
      <c r="BQ110" s="908">
        <v>27100315</v>
      </c>
      <c r="BR110" s="889"/>
      <c r="BS110" s="889"/>
      <c r="BT110" s="889"/>
      <c r="BU110" s="889"/>
      <c r="BV110" s="889">
        <v>27324535</v>
      </c>
      <c r="BW110" s="889"/>
      <c r="BX110" s="889"/>
      <c r="BY110" s="889"/>
      <c r="BZ110" s="889"/>
      <c r="CA110" s="889">
        <v>27491744</v>
      </c>
      <c r="CB110" s="889"/>
      <c r="CC110" s="889"/>
      <c r="CD110" s="889"/>
      <c r="CE110" s="889"/>
      <c r="CF110" s="913">
        <v>118</v>
      </c>
      <c r="CG110" s="914"/>
      <c r="CH110" s="914"/>
      <c r="CI110" s="914"/>
      <c r="CJ110" s="914"/>
      <c r="CK110" s="977" t="s">
        <v>433</v>
      </c>
      <c r="CL110" s="863"/>
      <c r="CM110" s="938" t="s">
        <v>434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435</v>
      </c>
      <c r="DH110" s="889"/>
      <c r="DI110" s="889"/>
      <c r="DJ110" s="889"/>
      <c r="DK110" s="889"/>
      <c r="DL110" s="889" t="s">
        <v>136</v>
      </c>
      <c r="DM110" s="889"/>
      <c r="DN110" s="889"/>
      <c r="DO110" s="889"/>
      <c r="DP110" s="889"/>
      <c r="DQ110" s="889" t="s">
        <v>136</v>
      </c>
      <c r="DR110" s="889"/>
      <c r="DS110" s="889"/>
      <c r="DT110" s="889"/>
      <c r="DU110" s="889"/>
      <c r="DV110" s="890" t="s">
        <v>136</v>
      </c>
      <c r="DW110" s="890"/>
      <c r="DX110" s="890"/>
      <c r="DY110" s="890"/>
      <c r="DZ110" s="891"/>
    </row>
    <row r="111" spans="1:131" s="247" customFormat="1" ht="26.25" customHeight="1" x14ac:dyDescent="0.2">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435</v>
      </c>
      <c r="AB111" s="970"/>
      <c r="AC111" s="970"/>
      <c r="AD111" s="970"/>
      <c r="AE111" s="971"/>
      <c r="AF111" s="972">
        <v>6059</v>
      </c>
      <c r="AG111" s="970"/>
      <c r="AH111" s="970"/>
      <c r="AI111" s="970"/>
      <c r="AJ111" s="971"/>
      <c r="AK111" s="972">
        <v>22537</v>
      </c>
      <c r="AL111" s="970"/>
      <c r="AM111" s="970"/>
      <c r="AN111" s="970"/>
      <c r="AO111" s="971"/>
      <c r="AP111" s="973">
        <v>0.1</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1179565</v>
      </c>
      <c r="BR111" s="861"/>
      <c r="BS111" s="861"/>
      <c r="BT111" s="861"/>
      <c r="BU111" s="861"/>
      <c r="BV111" s="861">
        <v>1101464</v>
      </c>
      <c r="BW111" s="861"/>
      <c r="BX111" s="861"/>
      <c r="BY111" s="861"/>
      <c r="BZ111" s="861"/>
      <c r="CA111" s="861">
        <v>1022894</v>
      </c>
      <c r="CB111" s="861"/>
      <c r="CC111" s="861"/>
      <c r="CD111" s="861"/>
      <c r="CE111" s="861"/>
      <c r="CF111" s="922">
        <v>4.4000000000000004</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136</v>
      </c>
      <c r="DM111" s="861"/>
      <c r="DN111" s="861"/>
      <c r="DO111" s="861"/>
      <c r="DP111" s="861"/>
      <c r="DQ111" s="861" t="s">
        <v>136</v>
      </c>
      <c r="DR111" s="861"/>
      <c r="DS111" s="861"/>
      <c r="DT111" s="861"/>
      <c r="DU111" s="861"/>
      <c r="DV111" s="838" t="s">
        <v>136</v>
      </c>
      <c r="DW111" s="838"/>
      <c r="DX111" s="838"/>
      <c r="DY111" s="838"/>
      <c r="DZ111" s="839"/>
    </row>
    <row r="112" spans="1:131" s="247" customFormat="1" ht="26.25" customHeight="1" x14ac:dyDescent="0.2">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124797</v>
      </c>
      <c r="AB112" s="824"/>
      <c r="AC112" s="824"/>
      <c r="AD112" s="824"/>
      <c r="AE112" s="825"/>
      <c r="AF112" s="826">
        <v>122595</v>
      </c>
      <c r="AG112" s="824"/>
      <c r="AH112" s="824"/>
      <c r="AI112" s="824"/>
      <c r="AJ112" s="825"/>
      <c r="AK112" s="826">
        <v>121262</v>
      </c>
      <c r="AL112" s="824"/>
      <c r="AM112" s="824"/>
      <c r="AN112" s="824"/>
      <c r="AO112" s="825"/>
      <c r="AP112" s="871">
        <v>0.5</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2066841</v>
      </c>
      <c r="BR112" s="861"/>
      <c r="BS112" s="861"/>
      <c r="BT112" s="861"/>
      <c r="BU112" s="861"/>
      <c r="BV112" s="861">
        <v>1966546</v>
      </c>
      <c r="BW112" s="861"/>
      <c r="BX112" s="861"/>
      <c r="BY112" s="861"/>
      <c r="BZ112" s="861"/>
      <c r="CA112" s="861">
        <v>1864332</v>
      </c>
      <c r="CB112" s="861"/>
      <c r="CC112" s="861"/>
      <c r="CD112" s="861"/>
      <c r="CE112" s="861"/>
      <c r="CF112" s="922">
        <v>8</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136</v>
      </c>
      <c r="DH112" s="861"/>
      <c r="DI112" s="861"/>
      <c r="DJ112" s="861"/>
      <c r="DK112" s="861"/>
      <c r="DL112" s="861" t="s">
        <v>435</v>
      </c>
      <c r="DM112" s="861"/>
      <c r="DN112" s="861"/>
      <c r="DO112" s="861"/>
      <c r="DP112" s="861"/>
      <c r="DQ112" s="861" t="s">
        <v>136</v>
      </c>
      <c r="DR112" s="861"/>
      <c r="DS112" s="861"/>
      <c r="DT112" s="861"/>
      <c r="DU112" s="861"/>
      <c r="DV112" s="838" t="s">
        <v>136</v>
      </c>
      <c r="DW112" s="838"/>
      <c r="DX112" s="838"/>
      <c r="DY112" s="838"/>
      <c r="DZ112" s="839"/>
    </row>
    <row r="113" spans="1:130" s="247" customFormat="1" ht="26.25" customHeight="1" x14ac:dyDescent="0.2">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173441</v>
      </c>
      <c r="AB113" s="970"/>
      <c r="AC113" s="970"/>
      <c r="AD113" s="970"/>
      <c r="AE113" s="971"/>
      <c r="AF113" s="972">
        <v>169219</v>
      </c>
      <c r="AG113" s="970"/>
      <c r="AH113" s="970"/>
      <c r="AI113" s="970"/>
      <c r="AJ113" s="971"/>
      <c r="AK113" s="972">
        <v>150645</v>
      </c>
      <c r="AL113" s="970"/>
      <c r="AM113" s="970"/>
      <c r="AN113" s="970"/>
      <c r="AO113" s="971"/>
      <c r="AP113" s="973">
        <v>0.6</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2300791</v>
      </c>
      <c r="BR113" s="861"/>
      <c r="BS113" s="861"/>
      <c r="BT113" s="861"/>
      <c r="BU113" s="861"/>
      <c r="BV113" s="861">
        <v>4349671</v>
      </c>
      <c r="BW113" s="861"/>
      <c r="BX113" s="861"/>
      <c r="BY113" s="861"/>
      <c r="BZ113" s="861"/>
      <c r="CA113" s="861">
        <v>4349600</v>
      </c>
      <c r="CB113" s="861"/>
      <c r="CC113" s="861"/>
      <c r="CD113" s="861"/>
      <c r="CE113" s="861"/>
      <c r="CF113" s="922">
        <v>18.7</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435</v>
      </c>
      <c r="DH113" s="824"/>
      <c r="DI113" s="824"/>
      <c r="DJ113" s="824"/>
      <c r="DK113" s="825"/>
      <c r="DL113" s="826" t="s">
        <v>136</v>
      </c>
      <c r="DM113" s="824"/>
      <c r="DN113" s="824"/>
      <c r="DO113" s="824"/>
      <c r="DP113" s="825"/>
      <c r="DQ113" s="826" t="s">
        <v>435</v>
      </c>
      <c r="DR113" s="824"/>
      <c r="DS113" s="824"/>
      <c r="DT113" s="824"/>
      <c r="DU113" s="825"/>
      <c r="DV113" s="871" t="s">
        <v>136</v>
      </c>
      <c r="DW113" s="872"/>
      <c r="DX113" s="872"/>
      <c r="DY113" s="872"/>
      <c r="DZ113" s="873"/>
    </row>
    <row r="114" spans="1:130" s="247" customFormat="1" ht="26.25" customHeight="1" x14ac:dyDescent="0.2">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312</v>
      </c>
      <c r="AB114" s="824"/>
      <c r="AC114" s="824"/>
      <c r="AD114" s="824"/>
      <c r="AE114" s="825"/>
      <c r="AF114" s="826">
        <v>30201</v>
      </c>
      <c r="AG114" s="824"/>
      <c r="AH114" s="824"/>
      <c r="AI114" s="824"/>
      <c r="AJ114" s="825"/>
      <c r="AK114" s="826">
        <v>52282</v>
      </c>
      <c r="AL114" s="824"/>
      <c r="AM114" s="824"/>
      <c r="AN114" s="824"/>
      <c r="AO114" s="825"/>
      <c r="AP114" s="871">
        <v>0.2</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3175025</v>
      </c>
      <c r="BR114" s="861"/>
      <c r="BS114" s="861"/>
      <c r="BT114" s="861"/>
      <c r="BU114" s="861"/>
      <c r="BV114" s="861">
        <v>2782569</v>
      </c>
      <c r="BW114" s="861"/>
      <c r="BX114" s="861"/>
      <c r="BY114" s="861"/>
      <c r="BZ114" s="861"/>
      <c r="CA114" s="861">
        <v>2627481</v>
      </c>
      <c r="CB114" s="861"/>
      <c r="CC114" s="861"/>
      <c r="CD114" s="861"/>
      <c r="CE114" s="861"/>
      <c r="CF114" s="922">
        <v>11.3</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136</v>
      </c>
      <c r="DH114" s="824"/>
      <c r="DI114" s="824"/>
      <c r="DJ114" s="824"/>
      <c r="DK114" s="825"/>
      <c r="DL114" s="826" t="s">
        <v>136</v>
      </c>
      <c r="DM114" s="824"/>
      <c r="DN114" s="824"/>
      <c r="DO114" s="824"/>
      <c r="DP114" s="825"/>
      <c r="DQ114" s="826" t="s">
        <v>136</v>
      </c>
      <c r="DR114" s="824"/>
      <c r="DS114" s="824"/>
      <c r="DT114" s="824"/>
      <c r="DU114" s="825"/>
      <c r="DV114" s="871" t="s">
        <v>435</v>
      </c>
      <c r="DW114" s="872"/>
      <c r="DX114" s="872"/>
      <c r="DY114" s="872"/>
      <c r="DZ114" s="873"/>
    </row>
    <row r="115" spans="1:130" s="247" customFormat="1" ht="26.25" customHeight="1" x14ac:dyDescent="0.2">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77634</v>
      </c>
      <c r="AB115" s="970"/>
      <c r="AC115" s="970"/>
      <c r="AD115" s="970"/>
      <c r="AE115" s="971"/>
      <c r="AF115" s="972">
        <v>78101</v>
      </c>
      <c r="AG115" s="970"/>
      <c r="AH115" s="970"/>
      <c r="AI115" s="970"/>
      <c r="AJ115" s="971"/>
      <c r="AK115" s="972">
        <v>78570</v>
      </c>
      <c r="AL115" s="970"/>
      <c r="AM115" s="970"/>
      <c r="AN115" s="970"/>
      <c r="AO115" s="971"/>
      <c r="AP115" s="973">
        <v>0.3</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t="s">
        <v>435</v>
      </c>
      <c r="BR115" s="861"/>
      <c r="BS115" s="861"/>
      <c r="BT115" s="861"/>
      <c r="BU115" s="861"/>
      <c r="BV115" s="861" t="s">
        <v>435</v>
      </c>
      <c r="BW115" s="861"/>
      <c r="BX115" s="861"/>
      <c r="BY115" s="861"/>
      <c r="BZ115" s="861"/>
      <c r="CA115" s="861" t="s">
        <v>136</v>
      </c>
      <c r="CB115" s="861"/>
      <c r="CC115" s="861"/>
      <c r="CD115" s="861"/>
      <c r="CE115" s="861"/>
      <c r="CF115" s="922" t="s">
        <v>136</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435</v>
      </c>
      <c r="DH115" s="824"/>
      <c r="DI115" s="824"/>
      <c r="DJ115" s="824"/>
      <c r="DK115" s="825"/>
      <c r="DL115" s="826" t="s">
        <v>136</v>
      </c>
      <c r="DM115" s="824"/>
      <c r="DN115" s="824"/>
      <c r="DO115" s="824"/>
      <c r="DP115" s="825"/>
      <c r="DQ115" s="826" t="s">
        <v>136</v>
      </c>
      <c r="DR115" s="824"/>
      <c r="DS115" s="824"/>
      <c r="DT115" s="824"/>
      <c r="DU115" s="825"/>
      <c r="DV115" s="871" t="s">
        <v>136</v>
      </c>
      <c r="DW115" s="872"/>
      <c r="DX115" s="872"/>
      <c r="DY115" s="872"/>
      <c r="DZ115" s="873"/>
    </row>
    <row r="116" spans="1:130" s="247" customFormat="1" ht="26.25" customHeight="1" x14ac:dyDescent="0.2">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435</v>
      </c>
      <c r="AB116" s="824"/>
      <c r="AC116" s="824"/>
      <c r="AD116" s="824"/>
      <c r="AE116" s="825"/>
      <c r="AF116" s="826" t="s">
        <v>136</v>
      </c>
      <c r="AG116" s="824"/>
      <c r="AH116" s="824"/>
      <c r="AI116" s="824"/>
      <c r="AJ116" s="825"/>
      <c r="AK116" s="826" t="s">
        <v>136</v>
      </c>
      <c r="AL116" s="824"/>
      <c r="AM116" s="824"/>
      <c r="AN116" s="824"/>
      <c r="AO116" s="825"/>
      <c r="AP116" s="871" t="s">
        <v>136</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136</v>
      </c>
      <c r="BR116" s="861"/>
      <c r="BS116" s="861"/>
      <c r="BT116" s="861"/>
      <c r="BU116" s="861"/>
      <c r="BV116" s="861" t="s">
        <v>136</v>
      </c>
      <c r="BW116" s="861"/>
      <c r="BX116" s="861"/>
      <c r="BY116" s="861"/>
      <c r="BZ116" s="861"/>
      <c r="CA116" s="861" t="s">
        <v>136</v>
      </c>
      <c r="CB116" s="861"/>
      <c r="CC116" s="861"/>
      <c r="CD116" s="861"/>
      <c r="CE116" s="861"/>
      <c r="CF116" s="922" t="s">
        <v>136</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435</v>
      </c>
      <c r="DH116" s="824"/>
      <c r="DI116" s="824"/>
      <c r="DJ116" s="824"/>
      <c r="DK116" s="825"/>
      <c r="DL116" s="826" t="s">
        <v>136</v>
      </c>
      <c r="DM116" s="824"/>
      <c r="DN116" s="824"/>
      <c r="DO116" s="824"/>
      <c r="DP116" s="825"/>
      <c r="DQ116" s="826" t="s">
        <v>136</v>
      </c>
      <c r="DR116" s="824"/>
      <c r="DS116" s="824"/>
      <c r="DT116" s="824"/>
      <c r="DU116" s="825"/>
      <c r="DV116" s="871" t="s">
        <v>136</v>
      </c>
      <c r="DW116" s="872"/>
      <c r="DX116" s="872"/>
      <c r="DY116" s="872"/>
      <c r="DZ116" s="873"/>
    </row>
    <row r="117" spans="1:130" s="247" customFormat="1" ht="26.25" customHeight="1" x14ac:dyDescent="0.2">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455</v>
      </c>
      <c r="Z117" s="950"/>
      <c r="AA117" s="955">
        <v>2862043</v>
      </c>
      <c r="AB117" s="956"/>
      <c r="AC117" s="956"/>
      <c r="AD117" s="956"/>
      <c r="AE117" s="957"/>
      <c r="AF117" s="958">
        <v>2980867</v>
      </c>
      <c r="AG117" s="956"/>
      <c r="AH117" s="956"/>
      <c r="AI117" s="956"/>
      <c r="AJ117" s="957"/>
      <c r="AK117" s="958">
        <v>3075450</v>
      </c>
      <c r="AL117" s="956"/>
      <c r="AM117" s="956"/>
      <c r="AN117" s="956"/>
      <c r="AO117" s="957"/>
      <c r="AP117" s="959"/>
      <c r="AQ117" s="960"/>
      <c r="AR117" s="960"/>
      <c r="AS117" s="960"/>
      <c r="AT117" s="961"/>
      <c r="AU117" s="983"/>
      <c r="AV117" s="984"/>
      <c r="AW117" s="984"/>
      <c r="AX117" s="984"/>
      <c r="AY117" s="984"/>
      <c r="AZ117" s="910" t="s">
        <v>456</v>
      </c>
      <c r="BA117" s="911"/>
      <c r="BB117" s="911"/>
      <c r="BC117" s="911"/>
      <c r="BD117" s="911"/>
      <c r="BE117" s="911"/>
      <c r="BF117" s="911"/>
      <c r="BG117" s="911"/>
      <c r="BH117" s="911"/>
      <c r="BI117" s="911"/>
      <c r="BJ117" s="911"/>
      <c r="BK117" s="911"/>
      <c r="BL117" s="911"/>
      <c r="BM117" s="911"/>
      <c r="BN117" s="911"/>
      <c r="BO117" s="911"/>
      <c r="BP117" s="912"/>
      <c r="BQ117" s="860" t="s">
        <v>136</v>
      </c>
      <c r="BR117" s="861"/>
      <c r="BS117" s="861"/>
      <c r="BT117" s="861"/>
      <c r="BU117" s="861"/>
      <c r="BV117" s="861" t="s">
        <v>136</v>
      </c>
      <c r="BW117" s="861"/>
      <c r="BX117" s="861"/>
      <c r="BY117" s="861"/>
      <c r="BZ117" s="861"/>
      <c r="CA117" s="861" t="s">
        <v>136</v>
      </c>
      <c r="CB117" s="861"/>
      <c r="CC117" s="861"/>
      <c r="CD117" s="861"/>
      <c r="CE117" s="861"/>
      <c r="CF117" s="922" t="s">
        <v>136</v>
      </c>
      <c r="CG117" s="923"/>
      <c r="CH117" s="923"/>
      <c r="CI117" s="923"/>
      <c r="CJ117" s="923"/>
      <c r="CK117" s="978"/>
      <c r="CL117" s="865"/>
      <c r="CM117" s="868" t="s">
        <v>457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136</v>
      </c>
      <c r="DH117" s="824"/>
      <c r="DI117" s="824"/>
      <c r="DJ117" s="824"/>
      <c r="DK117" s="825"/>
      <c r="DL117" s="826" t="s">
        <v>136</v>
      </c>
      <c r="DM117" s="824"/>
      <c r="DN117" s="824"/>
      <c r="DO117" s="824"/>
      <c r="DP117" s="825"/>
      <c r="DQ117" s="826" t="s">
        <v>136</v>
      </c>
      <c r="DR117" s="824"/>
      <c r="DS117" s="824"/>
      <c r="DT117" s="824"/>
      <c r="DU117" s="825"/>
      <c r="DV117" s="871" t="s">
        <v>435</v>
      </c>
      <c r="DW117" s="872"/>
      <c r="DX117" s="872"/>
      <c r="DY117" s="872"/>
      <c r="DZ117" s="873"/>
    </row>
    <row r="118" spans="1:130" s="247" customFormat="1" ht="26.25" customHeight="1" x14ac:dyDescent="0.2">
      <c r="A118" s="948" t="s">
        <v>430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428</v>
      </c>
      <c r="AB118" s="949"/>
      <c r="AC118" s="949"/>
      <c r="AD118" s="949"/>
      <c r="AE118" s="950"/>
      <c r="AF118" s="951" t="s">
        <v>309</v>
      </c>
      <c r="AG118" s="949"/>
      <c r="AH118" s="949"/>
      <c r="AI118" s="949"/>
      <c r="AJ118" s="950"/>
      <c r="AK118" s="951" t="s">
        <v>308</v>
      </c>
      <c r="AL118" s="949"/>
      <c r="AM118" s="949"/>
      <c r="AN118" s="949"/>
      <c r="AO118" s="950"/>
      <c r="AP118" s="952" t="s">
        <v>429</v>
      </c>
      <c r="AQ118" s="953"/>
      <c r="AR118" s="953"/>
      <c r="AS118" s="953"/>
      <c r="AT118" s="954"/>
      <c r="AU118" s="983"/>
      <c r="AV118" s="984"/>
      <c r="AW118" s="984"/>
      <c r="AX118" s="984"/>
      <c r="AY118" s="984"/>
      <c r="AZ118" s="926" t="s">
        <v>458</v>
      </c>
      <c r="BA118" s="927"/>
      <c r="BB118" s="927"/>
      <c r="BC118" s="927"/>
      <c r="BD118" s="927"/>
      <c r="BE118" s="927"/>
      <c r="BF118" s="927"/>
      <c r="BG118" s="927"/>
      <c r="BH118" s="927"/>
      <c r="BI118" s="927"/>
      <c r="BJ118" s="927"/>
      <c r="BK118" s="927"/>
      <c r="BL118" s="927"/>
      <c r="BM118" s="927"/>
      <c r="BN118" s="927"/>
      <c r="BO118" s="927"/>
      <c r="BP118" s="928"/>
      <c r="BQ118" s="929" t="s">
        <v>136</v>
      </c>
      <c r="BR118" s="892"/>
      <c r="BS118" s="892"/>
      <c r="BT118" s="892"/>
      <c r="BU118" s="892"/>
      <c r="BV118" s="892" t="s">
        <v>136</v>
      </c>
      <c r="BW118" s="892"/>
      <c r="BX118" s="892"/>
      <c r="BY118" s="892"/>
      <c r="BZ118" s="892"/>
      <c r="CA118" s="892" t="s">
        <v>136</v>
      </c>
      <c r="CB118" s="892"/>
      <c r="CC118" s="892"/>
      <c r="CD118" s="892"/>
      <c r="CE118" s="892"/>
      <c r="CF118" s="922" t="s">
        <v>136</v>
      </c>
      <c r="CG118" s="923"/>
      <c r="CH118" s="923"/>
      <c r="CI118" s="923"/>
      <c r="CJ118" s="923"/>
      <c r="CK118" s="978"/>
      <c r="CL118" s="865"/>
      <c r="CM118" s="868" t="s">
        <v>459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136</v>
      </c>
      <c r="DH118" s="824"/>
      <c r="DI118" s="824"/>
      <c r="DJ118" s="824"/>
      <c r="DK118" s="825"/>
      <c r="DL118" s="826" t="s">
        <v>435</v>
      </c>
      <c r="DM118" s="824"/>
      <c r="DN118" s="824"/>
      <c r="DO118" s="824"/>
      <c r="DP118" s="825"/>
      <c r="DQ118" s="826" t="s">
        <v>136</v>
      </c>
      <c r="DR118" s="824"/>
      <c r="DS118" s="824"/>
      <c r="DT118" s="824"/>
      <c r="DU118" s="825"/>
      <c r="DV118" s="871" t="s">
        <v>136</v>
      </c>
      <c r="DW118" s="872"/>
      <c r="DX118" s="872"/>
      <c r="DY118" s="872"/>
      <c r="DZ118" s="873"/>
    </row>
    <row r="119" spans="1:130" s="247" customFormat="1" ht="26.25" customHeight="1" x14ac:dyDescent="0.2">
      <c r="A119" s="862" t="s">
        <v>433</v>
      </c>
      <c r="B119" s="863"/>
      <c r="C119" s="938" t="s">
        <v>434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136</v>
      </c>
      <c r="AB119" s="942"/>
      <c r="AC119" s="942"/>
      <c r="AD119" s="942"/>
      <c r="AE119" s="943"/>
      <c r="AF119" s="944" t="s">
        <v>136</v>
      </c>
      <c r="AG119" s="942"/>
      <c r="AH119" s="942"/>
      <c r="AI119" s="942"/>
      <c r="AJ119" s="943"/>
      <c r="AK119" s="944" t="s">
        <v>435</v>
      </c>
      <c r="AL119" s="942"/>
      <c r="AM119" s="942"/>
      <c r="AN119" s="942"/>
      <c r="AO119" s="943"/>
      <c r="AP119" s="945" t="s">
        <v>136</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460</v>
      </c>
      <c r="BP119" s="925"/>
      <c r="BQ119" s="929">
        <v>35822537</v>
      </c>
      <c r="BR119" s="892"/>
      <c r="BS119" s="892"/>
      <c r="BT119" s="892"/>
      <c r="BU119" s="892"/>
      <c r="BV119" s="892">
        <v>37524785</v>
      </c>
      <c r="BW119" s="892"/>
      <c r="BX119" s="892"/>
      <c r="BY119" s="892"/>
      <c r="BZ119" s="892"/>
      <c r="CA119" s="892">
        <v>37356051</v>
      </c>
      <c r="CB119" s="892"/>
      <c r="CC119" s="892"/>
      <c r="CD119" s="892"/>
      <c r="CE119" s="892"/>
      <c r="CF119" s="790"/>
      <c r="CG119" s="791"/>
      <c r="CH119" s="791"/>
      <c r="CI119" s="791"/>
      <c r="CJ119" s="881"/>
      <c r="CK119" s="979"/>
      <c r="CL119" s="867"/>
      <c r="CM119" s="885" t="s">
        <v>461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1179565</v>
      </c>
      <c r="DH119" s="807"/>
      <c r="DI119" s="807"/>
      <c r="DJ119" s="807"/>
      <c r="DK119" s="808"/>
      <c r="DL119" s="809">
        <v>1101464</v>
      </c>
      <c r="DM119" s="807"/>
      <c r="DN119" s="807"/>
      <c r="DO119" s="807"/>
      <c r="DP119" s="808"/>
      <c r="DQ119" s="809">
        <v>1022894</v>
      </c>
      <c r="DR119" s="807"/>
      <c r="DS119" s="807"/>
      <c r="DT119" s="807"/>
      <c r="DU119" s="808"/>
      <c r="DV119" s="895">
        <v>4.4000000000000004</v>
      </c>
      <c r="DW119" s="896"/>
      <c r="DX119" s="896"/>
      <c r="DY119" s="896"/>
      <c r="DZ119" s="897"/>
    </row>
    <row r="120" spans="1:130" s="247" customFormat="1" ht="26.25" customHeight="1" x14ac:dyDescent="0.2">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136</v>
      </c>
      <c r="AB120" s="824"/>
      <c r="AC120" s="824"/>
      <c r="AD120" s="824"/>
      <c r="AE120" s="825"/>
      <c r="AF120" s="826" t="s">
        <v>435</v>
      </c>
      <c r="AG120" s="824"/>
      <c r="AH120" s="824"/>
      <c r="AI120" s="824"/>
      <c r="AJ120" s="825"/>
      <c r="AK120" s="826" t="s">
        <v>435</v>
      </c>
      <c r="AL120" s="824"/>
      <c r="AM120" s="824"/>
      <c r="AN120" s="824"/>
      <c r="AO120" s="825"/>
      <c r="AP120" s="871" t="s">
        <v>136</v>
      </c>
      <c r="AQ120" s="872"/>
      <c r="AR120" s="872"/>
      <c r="AS120" s="872"/>
      <c r="AT120" s="873"/>
      <c r="AU120" s="930" t="s">
        <v>462</v>
      </c>
      <c r="AV120" s="931"/>
      <c r="AW120" s="931"/>
      <c r="AX120" s="931"/>
      <c r="AY120" s="932"/>
      <c r="AZ120" s="907" t="s">
        <v>463</v>
      </c>
      <c r="BA120" s="852"/>
      <c r="BB120" s="852"/>
      <c r="BC120" s="852"/>
      <c r="BD120" s="852"/>
      <c r="BE120" s="852"/>
      <c r="BF120" s="852"/>
      <c r="BG120" s="852"/>
      <c r="BH120" s="852"/>
      <c r="BI120" s="852"/>
      <c r="BJ120" s="852"/>
      <c r="BK120" s="852"/>
      <c r="BL120" s="852"/>
      <c r="BM120" s="852"/>
      <c r="BN120" s="852"/>
      <c r="BO120" s="852"/>
      <c r="BP120" s="853"/>
      <c r="BQ120" s="908">
        <v>7260154</v>
      </c>
      <c r="BR120" s="889"/>
      <c r="BS120" s="889"/>
      <c r="BT120" s="889"/>
      <c r="BU120" s="889"/>
      <c r="BV120" s="889">
        <v>7505319</v>
      </c>
      <c r="BW120" s="889"/>
      <c r="BX120" s="889"/>
      <c r="BY120" s="889"/>
      <c r="BZ120" s="889"/>
      <c r="CA120" s="889">
        <v>7549754</v>
      </c>
      <c r="CB120" s="889"/>
      <c r="CC120" s="889"/>
      <c r="CD120" s="889"/>
      <c r="CE120" s="889"/>
      <c r="CF120" s="913">
        <v>32.4</v>
      </c>
      <c r="CG120" s="914"/>
      <c r="CH120" s="914"/>
      <c r="CI120" s="914"/>
      <c r="CJ120" s="914"/>
      <c r="CK120" s="915" t="s">
        <v>464</v>
      </c>
      <c r="CL120" s="899"/>
      <c r="CM120" s="899"/>
      <c r="CN120" s="899"/>
      <c r="CO120" s="900"/>
      <c r="CP120" s="919" t="s">
        <v>406</v>
      </c>
      <c r="CQ120" s="920"/>
      <c r="CR120" s="920"/>
      <c r="CS120" s="920"/>
      <c r="CT120" s="920"/>
      <c r="CU120" s="920"/>
      <c r="CV120" s="920"/>
      <c r="CW120" s="920"/>
      <c r="CX120" s="920"/>
      <c r="CY120" s="920"/>
      <c r="CZ120" s="920"/>
      <c r="DA120" s="920"/>
      <c r="DB120" s="920"/>
      <c r="DC120" s="920"/>
      <c r="DD120" s="920"/>
      <c r="DE120" s="920"/>
      <c r="DF120" s="921"/>
      <c r="DG120" s="908">
        <v>2066841</v>
      </c>
      <c r="DH120" s="889"/>
      <c r="DI120" s="889"/>
      <c r="DJ120" s="889"/>
      <c r="DK120" s="889"/>
      <c r="DL120" s="889">
        <v>2320525</v>
      </c>
      <c r="DM120" s="889"/>
      <c r="DN120" s="889"/>
      <c r="DO120" s="889"/>
      <c r="DP120" s="889"/>
      <c r="DQ120" s="889">
        <v>1864332</v>
      </c>
      <c r="DR120" s="889"/>
      <c r="DS120" s="889"/>
      <c r="DT120" s="889"/>
      <c r="DU120" s="889"/>
      <c r="DV120" s="890">
        <v>8</v>
      </c>
      <c r="DW120" s="890"/>
      <c r="DX120" s="890"/>
      <c r="DY120" s="890"/>
      <c r="DZ120" s="891"/>
    </row>
    <row r="121" spans="1:130" s="247" customFormat="1" ht="26.25" customHeight="1" x14ac:dyDescent="0.2">
      <c r="A121" s="864"/>
      <c r="B121" s="865"/>
      <c r="C121" s="910" t="s">
        <v>465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136</v>
      </c>
      <c r="AB121" s="824"/>
      <c r="AC121" s="824"/>
      <c r="AD121" s="824"/>
      <c r="AE121" s="825"/>
      <c r="AF121" s="826" t="s">
        <v>136</v>
      </c>
      <c r="AG121" s="824"/>
      <c r="AH121" s="824"/>
      <c r="AI121" s="824"/>
      <c r="AJ121" s="825"/>
      <c r="AK121" s="826" t="s">
        <v>136</v>
      </c>
      <c r="AL121" s="824"/>
      <c r="AM121" s="824"/>
      <c r="AN121" s="824"/>
      <c r="AO121" s="825"/>
      <c r="AP121" s="871" t="s">
        <v>136</v>
      </c>
      <c r="AQ121" s="872"/>
      <c r="AR121" s="872"/>
      <c r="AS121" s="872"/>
      <c r="AT121" s="873"/>
      <c r="AU121" s="933"/>
      <c r="AV121" s="934"/>
      <c r="AW121" s="934"/>
      <c r="AX121" s="934"/>
      <c r="AY121" s="935"/>
      <c r="AZ121" s="859" t="s">
        <v>466</v>
      </c>
      <c r="BA121" s="794"/>
      <c r="BB121" s="794"/>
      <c r="BC121" s="794"/>
      <c r="BD121" s="794"/>
      <c r="BE121" s="794"/>
      <c r="BF121" s="794"/>
      <c r="BG121" s="794"/>
      <c r="BH121" s="794"/>
      <c r="BI121" s="794"/>
      <c r="BJ121" s="794"/>
      <c r="BK121" s="794"/>
      <c r="BL121" s="794"/>
      <c r="BM121" s="794"/>
      <c r="BN121" s="794"/>
      <c r="BO121" s="794"/>
      <c r="BP121" s="795"/>
      <c r="BQ121" s="860">
        <v>4887456</v>
      </c>
      <c r="BR121" s="861"/>
      <c r="BS121" s="861"/>
      <c r="BT121" s="861"/>
      <c r="BU121" s="861"/>
      <c r="BV121" s="861">
        <v>5444481</v>
      </c>
      <c r="BW121" s="861"/>
      <c r="BX121" s="861"/>
      <c r="BY121" s="861"/>
      <c r="BZ121" s="861"/>
      <c r="CA121" s="861">
        <v>5330917</v>
      </c>
      <c r="CB121" s="861"/>
      <c r="CC121" s="861"/>
      <c r="CD121" s="861"/>
      <c r="CE121" s="861"/>
      <c r="CF121" s="922">
        <v>22.9</v>
      </c>
      <c r="CG121" s="923"/>
      <c r="CH121" s="923"/>
      <c r="CI121" s="923"/>
      <c r="CJ121" s="923"/>
      <c r="CK121" s="916"/>
      <c r="CL121" s="902"/>
      <c r="CM121" s="902"/>
      <c r="CN121" s="902"/>
      <c r="CO121" s="903"/>
      <c r="CP121" s="882" t="s">
        <v>467</v>
      </c>
      <c r="CQ121" s="883"/>
      <c r="CR121" s="883"/>
      <c r="CS121" s="883"/>
      <c r="CT121" s="883"/>
      <c r="CU121" s="883"/>
      <c r="CV121" s="883"/>
      <c r="CW121" s="883"/>
      <c r="CX121" s="883"/>
      <c r="CY121" s="883"/>
      <c r="CZ121" s="883"/>
      <c r="DA121" s="883"/>
      <c r="DB121" s="883"/>
      <c r="DC121" s="883"/>
      <c r="DD121" s="883"/>
      <c r="DE121" s="883"/>
      <c r="DF121" s="884"/>
      <c r="DG121" s="860" t="s">
        <v>136</v>
      </c>
      <c r="DH121" s="861"/>
      <c r="DI121" s="861"/>
      <c r="DJ121" s="861"/>
      <c r="DK121" s="861"/>
      <c r="DL121" s="861" t="s">
        <v>136</v>
      </c>
      <c r="DM121" s="861"/>
      <c r="DN121" s="861"/>
      <c r="DO121" s="861"/>
      <c r="DP121" s="861"/>
      <c r="DQ121" s="861" t="s">
        <v>136</v>
      </c>
      <c r="DR121" s="861"/>
      <c r="DS121" s="861"/>
      <c r="DT121" s="861"/>
      <c r="DU121" s="861"/>
      <c r="DV121" s="838" t="s">
        <v>136</v>
      </c>
      <c r="DW121" s="838"/>
      <c r="DX121" s="838"/>
      <c r="DY121" s="838"/>
      <c r="DZ121" s="839"/>
    </row>
    <row r="122" spans="1:130" s="247" customFormat="1" ht="26.25" customHeight="1" x14ac:dyDescent="0.2">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136</v>
      </c>
      <c r="AB122" s="824"/>
      <c r="AC122" s="824"/>
      <c r="AD122" s="824"/>
      <c r="AE122" s="825"/>
      <c r="AF122" s="826" t="s">
        <v>136</v>
      </c>
      <c r="AG122" s="824"/>
      <c r="AH122" s="824"/>
      <c r="AI122" s="824"/>
      <c r="AJ122" s="825"/>
      <c r="AK122" s="826" t="s">
        <v>136</v>
      </c>
      <c r="AL122" s="824"/>
      <c r="AM122" s="824"/>
      <c r="AN122" s="824"/>
      <c r="AO122" s="825"/>
      <c r="AP122" s="871" t="s">
        <v>435</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19150375</v>
      </c>
      <c r="BR122" s="892"/>
      <c r="BS122" s="892"/>
      <c r="BT122" s="892"/>
      <c r="BU122" s="892"/>
      <c r="BV122" s="892">
        <v>18583774</v>
      </c>
      <c r="BW122" s="892"/>
      <c r="BX122" s="892"/>
      <c r="BY122" s="892"/>
      <c r="BZ122" s="892"/>
      <c r="CA122" s="892">
        <v>17807298</v>
      </c>
      <c r="CB122" s="892"/>
      <c r="CC122" s="892"/>
      <c r="CD122" s="892"/>
      <c r="CE122" s="892"/>
      <c r="CF122" s="893">
        <v>76.5</v>
      </c>
      <c r="CG122" s="894"/>
      <c r="CH122" s="894"/>
      <c r="CI122" s="894"/>
      <c r="CJ122" s="894"/>
      <c r="CK122" s="916"/>
      <c r="CL122" s="902"/>
      <c r="CM122" s="902"/>
      <c r="CN122" s="902"/>
      <c r="CO122" s="903"/>
      <c r="CP122" s="882" t="s">
        <v>469</v>
      </c>
      <c r="CQ122" s="883"/>
      <c r="CR122" s="883"/>
      <c r="CS122" s="883"/>
      <c r="CT122" s="883"/>
      <c r="CU122" s="883"/>
      <c r="CV122" s="883"/>
      <c r="CW122" s="883"/>
      <c r="CX122" s="883"/>
      <c r="CY122" s="883"/>
      <c r="CZ122" s="883"/>
      <c r="DA122" s="883"/>
      <c r="DB122" s="883"/>
      <c r="DC122" s="883"/>
      <c r="DD122" s="883"/>
      <c r="DE122" s="883"/>
      <c r="DF122" s="884"/>
      <c r="DG122" s="860" t="s">
        <v>136</v>
      </c>
      <c r="DH122" s="861"/>
      <c r="DI122" s="861"/>
      <c r="DJ122" s="861"/>
      <c r="DK122" s="861"/>
      <c r="DL122" s="861" t="s">
        <v>435</v>
      </c>
      <c r="DM122" s="861"/>
      <c r="DN122" s="861"/>
      <c r="DO122" s="861"/>
      <c r="DP122" s="861"/>
      <c r="DQ122" s="861" t="s">
        <v>136</v>
      </c>
      <c r="DR122" s="861"/>
      <c r="DS122" s="861"/>
      <c r="DT122" s="861"/>
      <c r="DU122" s="861"/>
      <c r="DV122" s="838" t="s">
        <v>435</v>
      </c>
      <c r="DW122" s="838"/>
      <c r="DX122" s="838"/>
      <c r="DY122" s="838"/>
      <c r="DZ122" s="839"/>
    </row>
    <row r="123" spans="1:130" s="247" customFormat="1" ht="26.25" customHeight="1" x14ac:dyDescent="0.2">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136</v>
      </c>
      <c r="AB123" s="824"/>
      <c r="AC123" s="824"/>
      <c r="AD123" s="824"/>
      <c r="AE123" s="825"/>
      <c r="AF123" s="826" t="s">
        <v>136</v>
      </c>
      <c r="AG123" s="824"/>
      <c r="AH123" s="824"/>
      <c r="AI123" s="824"/>
      <c r="AJ123" s="825"/>
      <c r="AK123" s="826" t="s">
        <v>435</v>
      </c>
      <c r="AL123" s="824"/>
      <c r="AM123" s="824"/>
      <c r="AN123" s="824"/>
      <c r="AO123" s="825"/>
      <c r="AP123" s="871" t="s">
        <v>435</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470</v>
      </c>
      <c r="BP123" s="925"/>
      <c r="BQ123" s="879">
        <v>31297985</v>
      </c>
      <c r="BR123" s="880"/>
      <c r="BS123" s="880"/>
      <c r="BT123" s="880"/>
      <c r="BU123" s="880"/>
      <c r="BV123" s="880">
        <v>31533574</v>
      </c>
      <c r="BW123" s="880"/>
      <c r="BX123" s="880"/>
      <c r="BY123" s="880"/>
      <c r="BZ123" s="880"/>
      <c r="CA123" s="880">
        <v>30687969</v>
      </c>
      <c r="CB123" s="880"/>
      <c r="CC123" s="880"/>
      <c r="CD123" s="880"/>
      <c r="CE123" s="880"/>
      <c r="CF123" s="790"/>
      <c r="CG123" s="791"/>
      <c r="CH123" s="791"/>
      <c r="CI123" s="791"/>
      <c r="CJ123" s="881"/>
      <c r="CK123" s="916"/>
      <c r="CL123" s="902"/>
      <c r="CM123" s="902"/>
      <c r="CN123" s="902"/>
      <c r="CO123" s="903"/>
      <c r="CP123" s="882" t="s">
        <v>471</v>
      </c>
      <c r="CQ123" s="883"/>
      <c r="CR123" s="883"/>
      <c r="CS123" s="883"/>
      <c r="CT123" s="883"/>
      <c r="CU123" s="883"/>
      <c r="CV123" s="883"/>
      <c r="CW123" s="883"/>
      <c r="CX123" s="883"/>
      <c r="CY123" s="883"/>
      <c r="CZ123" s="883"/>
      <c r="DA123" s="883"/>
      <c r="DB123" s="883"/>
      <c r="DC123" s="883"/>
      <c r="DD123" s="883"/>
      <c r="DE123" s="883"/>
      <c r="DF123" s="884"/>
      <c r="DG123" s="823" t="s">
        <v>435</v>
      </c>
      <c r="DH123" s="824"/>
      <c r="DI123" s="824"/>
      <c r="DJ123" s="824"/>
      <c r="DK123" s="825"/>
      <c r="DL123" s="826" t="s">
        <v>136</v>
      </c>
      <c r="DM123" s="824"/>
      <c r="DN123" s="824"/>
      <c r="DO123" s="824"/>
      <c r="DP123" s="825"/>
      <c r="DQ123" s="826" t="s">
        <v>435</v>
      </c>
      <c r="DR123" s="824"/>
      <c r="DS123" s="824"/>
      <c r="DT123" s="824"/>
      <c r="DU123" s="825"/>
      <c r="DV123" s="871" t="s">
        <v>435</v>
      </c>
      <c r="DW123" s="872"/>
      <c r="DX123" s="872"/>
      <c r="DY123" s="872"/>
      <c r="DZ123" s="873"/>
    </row>
    <row r="124" spans="1:130" s="247" customFormat="1" ht="26.25" customHeight="1" thickBot="1" x14ac:dyDescent="0.25">
      <c r="A124" s="864"/>
      <c r="B124" s="865"/>
      <c r="C124" s="868" t="s">
        <v>457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136</v>
      </c>
      <c r="AB124" s="824"/>
      <c r="AC124" s="824"/>
      <c r="AD124" s="824"/>
      <c r="AE124" s="825"/>
      <c r="AF124" s="826" t="s">
        <v>435</v>
      </c>
      <c r="AG124" s="824"/>
      <c r="AH124" s="824"/>
      <c r="AI124" s="824"/>
      <c r="AJ124" s="825"/>
      <c r="AK124" s="826" t="s">
        <v>435</v>
      </c>
      <c r="AL124" s="824"/>
      <c r="AM124" s="824"/>
      <c r="AN124" s="824"/>
      <c r="AO124" s="825"/>
      <c r="AP124" s="871" t="s">
        <v>435</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20.5</v>
      </c>
      <c r="BR124" s="878"/>
      <c r="BS124" s="878"/>
      <c r="BT124" s="878"/>
      <c r="BU124" s="878"/>
      <c r="BV124" s="878">
        <v>26.3</v>
      </c>
      <c r="BW124" s="878"/>
      <c r="BX124" s="878"/>
      <c r="BY124" s="878"/>
      <c r="BZ124" s="878"/>
      <c r="CA124" s="878">
        <v>28.6</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435</v>
      </c>
      <c r="DH124" s="807"/>
      <c r="DI124" s="807"/>
      <c r="DJ124" s="807"/>
      <c r="DK124" s="808"/>
      <c r="DL124" s="809" t="s">
        <v>136</v>
      </c>
      <c r="DM124" s="807"/>
      <c r="DN124" s="807"/>
      <c r="DO124" s="807"/>
      <c r="DP124" s="808"/>
      <c r="DQ124" s="809" t="s">
        <v>136</v>
      </c>
      <c r="DR124" s="807"/>
      <c r="DS124" s="807"/>
      <c r="DT124" s="807"/>
      <c r="DU124" s="808"/>
      <c r="DV124" s="895" t="s">
        <v>435</v>
      </c>
      <c r="DW124" s="896"/>
      <c r="DX124" s="896"/>
      <c r="DY124" s="896"/>
      <c r="DZ124" s="897"/>
    </row>
    <row r="125" spans="1:130" s="247" customFormat="1" ht="26.25" customHeight="1" x14ac:dyDescent="0.2">
      <c r="A125" s="864"/>
      <c r="B125" s="865"/>
      <c r="C125" s="868" t="s">
        <v>459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435</v>
      </c>
      <c r="AB125" s="824"/>
      <c r="AC125" s="824"/>
      <c r="AD125" s="824"/>
      <c r="AE125" s="825"/>
      <c r="AF125" s="826" t="s">
        <v>435</v>
      </c>
      <c r="AG125" s="824"/>
      <c r="AH125" s="824"/>
      <c r="AI125" s="824"/>
      <c r="AJ125" s="825"/>
      <c r="AK125" s="826" t="s">
        <v>435</v>
      </c>
      <c r="AL125" s="824"/>
      <c r="AM125" s="824"/>
      <c r="AN125" s="824"/>
      <c r="AO125" s="825"/>
      <c r="AP125" s="871" t="s">
        <v>136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136</v>
      </c>
      <c r="DH125" s="889"/>
      <c r="DI125" s="889"/>
      <c r="DJ125" s="889"/>
      <c r="DK125" s="889"/>
      <c r="DL125" s="889" t="s">
        <v>435</v>
      </c>
      <c r="DM125" s="889"/>
      <c r="DN125" s="889"/>
      <c r="DO125" s="889"/>
      <c r="DP125" s="889"/>
      <c r="DQ125" s="889" t="s">
        <v>136</v>
      </c>
      <c r="DR125" s="889"/>
      <c r="DS125" s="889"/>
      <c r="DT125" s="889"/>
      <c r="DU125" s="889"/>
      <c r="DV125" s="890" t="s">
        <v>136</v>
      </c>
      <c r="DW125" s="890"/>
      <c r="DX125" s="890"/>
      <c r="DY125" s="890"/>
      <c r="DZ125" s="891"/>
    </row>
    <row r="126" spans="1:130" s="247" customFormat="1" ht="26.25" customHeight="1" thickBot="1" x14ac:dyDescent="0.25">
      <c r="A126" s="864"/>
      <c r="B126" s="865"/>
      <c r="C126" s="868" t="s">
        <v>461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77634</v>
      </c>
      <c r="AB126" s="824"/>
      <c r="AC126" s="824"/>
      <c r="AD126" s="824"/>
      <c r="AE126" s="825"/>
      <c r="AF126" s="826">
        <v>78101</v>
      </c>
      <c r="AG126" s="824"/>
      <c r="AH126" s="824"/>
      <c r="AI126" s="824"/>
      <c r="AJ126" s="825"/>
      <c r="AK126" s="826">
        <v>78570</v>
      </c>
      <c r="AL126" s="824"/>
      <c r="AM126" s="824"/>
      <c r="AN126" s="824"/>
      <c r="AO126" s="825"/>
      <c r="AP126" s="871">
        <v>0.3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435</v>
      </c>
      <c r="DH126" s="861"/>
      <c r="DI126" s="861"/>
      <c r="DJ126" s="861"/>
      <c r="DK126" s="861"/>
      <c r="DL126" s="861" t="s">
        <v>136</v>
      </c>
      <c r="DM126" s="861"/>
      <c r="DN126" s="861"/>
      <c r="DO126" s="861"/>
      <c r="DP126" s="861"/>
      <c r="DQ126" s="861" t="s">
        <v>136</v>
      </c>
      <c r="DR126" s="861"/>
      <c r="DS126" s="861"/>
      <c r="DT126" s="861"/>
      <c r="DU126" s="861"/>
      <c r="DV126" s="838" t="s">
        <v>435</v>
      </c>
      <c r="DW126" s="838"/>
      <c r="DX126" s="838"/>
      <c r="DY126" s="838"/>
      <c r="DZ126" s="839"/>
    </row>
    <row r="127" spans="1:130" s="247" customFormat="1" ht="26.25" customHeight="1" x14ac:dyDescent="0.2">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435</v>
      </c>
      <c r="AB127" s="824"/>
      <c r="AC127" s="824"/>
      <c r="AD127" s="824"/>
      <c r="AE127" s="825"/>
      <c r="AF127" s="826" t="s">
        <v>136</v>
      </c>
      <c r="AG127" s="824"/>
      <c r="AH127" s="824"/>
      <c r="AI127" s="824"/>
      <c r="AJ127" s="825"/>
      <c r="AK127" s="826" t="s">
        <v>136</v>
      </c>
      <c r="AL127" s="824"/>
      <c r="AM127" s="824"/>
      <c r="AN127" s="824"/>
      <c r="AO127" s="825"/>
      <c r="AP127" s="871" t="s">
        <v>136</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136</v>
      </c>
      <c r="DH127" s="861"/>
      <c r="DI127" s="861"/>
      <c r="DJ127" s="861"/>
      <c r="DK127" s="861"/>
      <c r="DL127" s="861" t="s">
        <v>136</v>
      </c>
      <c r="DM127" s="861"/>
      <c r="DN127" s="861"/>
      <c r="DO127" s="861"/>
      <c r="DP127" s="861"/>
      <c r="DQ127" s="861" t="s">
        <v>435</v>
      </c>
      <c r="DR127" s="861"/>
      <c r="DS127" s="861"/>
      <c r="DT127" s="861"/>
      <c r="DU127" s="861"/>
      <c r="DV127" s="838" t="s">
        <v>136</v>
      </c>
      <c r="DW127" s="838"/>
      <c r="DX127" s="838"/>
      <c r="DY127" s="838"/>
      <c r="DZ127" s="839"/>
    </row>
    <row r="128" spans="1:130" s="247" customFormat="1" ht="26.25" customHeight="1" thickBot="1" x14ac:dyDescent="0.25">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748587</v>
      </c>
      <c r="AB128" s="845"/>
      <c r="AC128" s="845"/>
      <c r="AD128" s="845"/>
      <c r="AE128" s="846"/>
      <c r="AF128" s="847">
        <v>512244</v>
      </c>
      <c r="AG128" s="845"/>
      <c r="AH128" s="845"/>
      <c r="AI128" s="845"/>
      <c r="AJ128" s="846"/>
      <c r="AK128" s="847">
        <v>722300</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136</v>
      </c>
      <c r="BG128" s="831"/>
      <c r="BH128" s="831"/>
      <c r="BI128" s="831"/>
      <c r="BJ128" s="831"/>
      <c r="BK128" s="831"/>
      <c r="BL128" s="854"/>
      <c r="BM128" s="830">
        <v>12.08</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136</v>
      </c>
      <c r="DH128" s="835"/>
      <c r="DI128" s="835"/>
      <c r="DJ128" s="835"/>
      <c r="DK128" s="835"/>
      <c r="DL128" s="835" t="s">
        <v>136</v>
      </c>
      <c r="DM128" s="835"/>
      <c r="DN128" s="835"/>
      <c r="DO128" s="835"/>
      <c r="DP128" s="835"/>
      <c r="DQ128" s="835" t="s">
        <v>136</v>
      </c>
      <c r="DR128" s="835"/>
      <c r="DS128" s="835"/>
      <c r="DT128" s="835"/>
      <c r="DU128" s="835"/>
      <c r="DV128" s="836" t="s">
        <v>136</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23971610</v>
      </c>
      <c r="AB129" s="824"/>
      <c r="AC129" s="824"/>
      <c r="AD129" s="824"/>
      <c r="AE129" s="825"/>
      <c r="AF129" s="826">
        <v>24679745</v>
      </c>
      <c r="AG129" s="824"/>
      <c r="AH129" s="824"/>
      <c r="AI129" s="824"/>
      <c r="AJ129" s="825"/>
      <c r="AK129" s="826">
        <v>25100875</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136</v>
      </c>
      <c r="BG129" s="814"/>
      <c r="BH129" s="814"/>
      <c r="BI129" s="814"/>
      <c r="BJ129" s="814"/>
      <c r="BK129" s="814"/>
      <c r="BL129" s="815"/>
      <c r="BM129" s="813">
        <v>17.079999999999998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1951607</v>
      </c>
      <c r="AB130" s="824"/>
      <c r="AC130" s="824"/>
      <c r="AD130" s="824"/>
      <c r="AE130" s="825"/>
      <c r="AF130" s="826">
        <v>1929996</v>
      </c>
      <c r="AG130" s="824"/>
      <c r="AH130" s="824"/>
      <c r="AI130" s="824"/>
      <c r="AJ130" s="825"/>
      <c r="AK130" s="826">
        <v>1811056</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1.8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22020003</v>
      </c>
      <c r="AB131" s="807"/>
      <c r="AC131" s="807"/>
      <c r="AD131" s="807"/>
      <c r="AE131" s="808"/>
      <c r="AF131" s="809">
        <v>22749749</v>
      </c>
      <c r="AG131" s="807"/>
      <c r="AH131" s="807"/>
      <c r="AI131" s="807"/>
      <c r="AJ131" s="808"/>
      <c r="AK131" s="809">
        <v>23289819</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v>28.6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0.73500898299999995</v>
      </c>
      <c r="AB132" s="787"/>
      <c r="AC132" s="787"/>
      <c r="AD132" s="787"/>
      <c r="AE132" s="788"/>
      <c r="AF132" s="789">
        <v>2.3676173309999999</v>
      </c>
      <c r="AG132" s="787"/>
      <c r="AH132" s="787"/>
      <c r="AI132" s="787"/>
      <c r="AJ132" s="788"/>
      <c r="AK132" s="789">
        <v>2.3276007430000001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0.8</v>
      </c>
      <c r="AB133" s="766"/>
      <c r="AC133" s="766"/>
      <c r="AD133" s="766"/>
      <c r="AE133" s="767"/>
      <c r="AF133" s="765">
        <v>1.4</v>
      </c>
      <c r="AG133" s="766"/>
      <c r="AH133" s="766"/>
      <c r="AI133" s="766"/>
      <c r="AJ133" s="767"/>
      <c r="AK133" s="765">
        <v>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m2zvzNxtVepHzzut3y+hyd3oVB7qxSoT7gjLb2mLEl3d+uiyDXKkBBmcQkdLXs+F3DM/ecGkaTqE5OCApVu37w==" saltValue="cHW8f/fd5PZABRdDIGkT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497</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H52yxH77ZeoC+nsT+yRBBD3vEJPguo9RzJsiubq3Kz7NAh/cfG1jpPaLmrwNoHA58V1HwLvuWNdKzpBMhG9u8Q==" saltValue="LT82VryXnN2SQ2ul3SMNa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y6mrOxXNgezheD/cS8tAPnXwfgyaKn/4FuDkU8e6+hdHQ+Ore/2YroET9i+TJtGGIeLog8e5l3cccZsQrOE2w==" saltValue="qDeVBSQmFp1nmVzkDIb3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500</v>
      </c>
      <c r="AP7" s="304"/>
      <c r="AQ7" s="305" t="s">
        <v>501</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502</v>
      </c>
      <c r="AQ8" s="311" t="s">
        <v>503</v>
      </c>
      <c r="AR8" s="312" t="s">
        <v>504</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505</v>
      </c>
      <c r="AL9" s="1193"/>
      <c r="AM9" s="1193"/>
      <c r="AN9" s="1194"/>
      <c r="AO9" s="313">
        <v>6918448</v>
      </c>
      <c r="AP9" s="313">
        <v>51460</v>
      </c>
      <c r="AQ9" s="314">
        <v>56868</v>
      </c>
      <c r="AR9" s="315">
        <v>-9.5</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506</v>
      </c>
      <c r="AL10" s="1193"/>
      <c r="AM10" s="1193"/>
      <c r="AN10" s="1194"/>
      <c r="AO10" s="316">
        <v>606495</v>
      </c>
      <c r="AP10" s="316">
        <v>4511</v>
      </c>
      <c r="AQ10" s="317">
        <v>3674</v>
      </c>
      <c r="AR10" s="318">
        <v>22.8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507</v>
      </c>
      <c r="AL11" s="1193"/>
      <c r="AM11" s="1193"/>
      <c r="AN11" s="1194"/>
      <c r="AO11" s="316">
        <v>137690</v>
      </c>
      <c r="AP11" s="316">
        <v>1024</v>
      </c>
      <c r="AQ11" s="317">
        <v>3477</v>
      </c>
      <c r="AR11" s="318">
        <v>-70.5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508</v>
      </c>
      <c r="AL12" s="1193"/>
      <c r="AM12" s="1193"/>
      <c r="AN12" s="1194"/>
      <c r="AO12" s="316">
        <v>20098</v>
      </c>
      <c r="AP12" s="316">
        <v>149</v>
      </c>
      <c r="AQ12" s="317">
        <v>579</v>
      </c>
      <c r="AR12" s="318">
        <v>-74.3</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510</v>
      </c>
      <c r="AP13" s="316" t="s">
        <v>510</v>
      </c>
      <c r="AQ13" s="317">
        <v>11</v>
      </c>
      <c r="AR13" s="318" t="s">
        <v>510</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511</v>
      </c>
      <c r="AL14" s="1193"/>
      <c r="AM14" s="1193"/>
      <c r="AN14" s="1194"/>
      <c r="AO14" s="316">
        <v>246868</v>
      </c>
      <c r="AP14" s="316">
        <v>1836</v>
      </c>
      <c r="AQ14" s="317">
        <v>2399</v>
      </c>
      <c r="AR14" s="318">
        <v>-23.5</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512</v>
      </c>
      <c r="AL15" s="1193"/>
      <c r="AM15" s="1193"/>
      <c r="AN15" s="1194"/>
      <c r="AO15" s="316">
        <v>180480</v>
      </c>
      <c r="AP15" s="316">
        <v>1342</v>
      </c>
      <c r="AQ15" s="317">
        <v>1114</v>
      </c>
      <c r="AR15" s="318">
        <v>20.5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513</v>
      </c>
      <c r="AL16" s="1196"/>
      <c r="AM16" s="1196"/>
      <c r="AN16" s="1197"/>
      <c r="AO16" s="316">
        <v>-520907</v>
      </c>
      <c r="AP16" s="316">
        <v>-3875</v>
      </c>
      <c r="AQ16" s="317">
        <v>-4418</v>
      </c>
      <c r="AR16" s="318">
        <v>-12.3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7589172</v>
      </c>
      <c r="AP17" s="316">
        <v>56449</v>
      </c>
      <c r="AQ17" s="317">
        <v>63704</v>
      </c>
      <c r="AR17" s="318">
        <v>-11.4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518</v>
      </c>
      <c r="AL21" s="1190"/>
      <c r="AM21" s="1190"/>
      <c r="AN21" s="1191"/>
      <c r="AO21" s="328">
        <v>6.05</v>
      </c>
      <c r="AP21" s="329">
        <v>6.05</v>
      </c>
      <c r="AQ21" s="330">
        <v>0</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519</v>
      </c>
      <c r="AL22" s="1190"/>
      <c r="AM22" s="1190"/>
      <c r="AN22" s="1191"/>
      <c r="AO22" s="333">
        <v>101.5</v>
      </c>
      <c r="AP22" s="334">
        <v>99.6</v>
      </c>
      <c r="AQ22" s="335">
        <v>1.9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500</v>
      </c>
      <c r="AP30" s="304"/>
      <c r="AQ30" s="305" t="s">
        <v>501</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523</v>
      </c>
      <c r="AL32" s="1181"/>
      <c r="AM32" s="1181"/>
      <c r="AN32" s="1182"/>
      <c r="AO32" s="343">
        <v>2650154</v>
      </c>
      <c r="AP32" s="343">
        <v>19712</v>
      </c>
      <c r="AQ32" s="344">
        <v>31767</v>
      </c>
      <c r="AR32" s="345">
        <v>-37.9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524</v>
      </c>
      <c r="AL33" s="1181"/>
      <c r="AM33" s="1181"/>
      <c r="AN33" s="1182"/>
      <c r="AO33" s="343">
        <v>22537</v>
      </c>
      <c r="AP33" s="343">
        <v>168</v>
      </c>
      <c r="AQ33" s="344">
        <v>4</v>
      </c>
      <c r="AR33" s="345">
        <v>4100</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525</v>
      </c>
      <c r="AL34" s="1181"/>
      <c r="AM34" s="1181"/>
      <c r="AN34" s="1182"/>
      <c r="AO34" s="343">
        <v>121262</v>
      </c>
      <c r="AP34" s="343">
        <v>902</v>
      </c>
      <c r="AQ34" s="344">
        <v>33</v>
      </c>
      <c r="AR34" s="345">
        <v>2633.3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526</v>
      </c>
      <c r="AL35" s="1181"/>
      <c r="AM35" s="1181"/>
      <c r="AN35" s="1182"/>
      <c r="AO35" s="343">
        <v>150645</v>
      </c>
      <c r="AP35" s="343">
        <v>1121</v>
      </c>
      <c r="AQ35" s="344">
        <v>6427</v>
      </c>
      <c r="AR35" s="345">
        <v>-82.6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527</v>
      </c>
      <c r="AL36" s="1181"/>
      <c r="AM36" s="1181"/>
      <c r="AN36" s="1182"/>
      <c r="AO36" s="343">
        <v>52282</v>
      </c>
      <c r="AP36" s="343">
        <v>389</v>
      </c>
      <c r="AQ36" s="344">
        <v>1122</v>
      </c>
      <c r="AR36" s="345">
        <v>-65.3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528</v>
      </c>
      <c r="AL37" s="1181"/>
      <c r="AM37" s="1181"/>
      <c r="AN37" s="1182"/>
      <c r="AO37" s="343">
        <v>78570</v>
      </c>
      <c r="AP37" s="343">
        <v>584</v>
      </c>
      <c r="AQ37" s="344">
        <v>1023</v>
      </c>
      <c r="AR37" s="345">
        <v>-42.9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529</v>
      </c>
      <c r="AL38" s="1184"/>
      <c r="AM38" s="1184"/>
      <c r="AN38" s="1185"/>
      <c r="AO38" s="346" t="s">
        <v>510</v>
      </c>
      <c r="AP38" s="346" t="s">
        <v>510</v>
      </c>
      <c r="AQ38" s="347">
        <v>2</v>
      </c>
      <c r="AR38" s="335" t="s">
        <v>510</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530</v>
      </c>
      <c r="AL39" s="1184"/>
      <c r="AM39" s="1184"/>
      <c r="AN39" s="1185"/>
      <c r="AO39" s="343">
        <v>-722300</v>
      </c>
      <c r="AP39" s="343">
        <v>-5373</v>
      </c>
      <c r="AQ39" s="344">
        <v>-6864</v>
      </c>
      <c r="AR39" s="345">
        <v>-21.7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531</v>
      </c>
      <c r="AL40" s="1181"/>
      <c r="AM40" s="1181"/>
      <c r="AN40" s="1182"/>
      <c r="AO40" s="343">
        <v>-1811056</v>
      </c>
      <c r="AP40" s="343">
        <v>-13471</v>
      </c>
      <c r="AQ40" s="344">
        <v>-26034</v>
      </c>
      <c r="AR40" s="345">
        <v>-48.3</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300</v>
      </c>
      <c r="AL41" s="1187"/>
      <c r="AM41" s="1187"/>
      <c r="AN41" s="1188"/>
      <c r="AO41" s="343">
        <v>542094</v>
      </c>
      <c r="AP41" s="343">
        <v>4032</v>
      </c>
      <c r="AQ41" s="344">
        <v>7479</v>
      </c>
      <c r="AR41" s="345">
        <v>-46.1</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500</v>
      </c>
      <c r="AN49" s="1175" t="s">
        <v>535</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536</v>
      </c>
      <c r="AO50" s="360" t="s">
        <v>537</v>
      </c>
      <c r="AP50" s="361" t="s">
        <v>538</v>
      </c>
      <c r="AQ50" s="362" t="s">
        <v>539</v>
      </c>
      <c r="AR50" s="363" t="s">
        <v>540</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6760818</v>
      </c>
      <c r="AN51" s="365">
        <v>51757</v>
      </c>
      <c r="AO51" s="366">
        <v>-24.3</v>
      </c>
      <c r="AP51" s="367">
        <v>44267</v>
      </c>
      <c r="AQ51" s="368">
        <v>-2.4</v>
      </c>
      <c r="AR51" s="369">
        <v>-21.9</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3307650</v>
      </c>
      <c r="AN52" s="373">
        <v>25321</v>
      </c>
      <c r="AO52" s="374">
        <v>-12.3</v>
      </c>
      <c r="AP52" s="375">
        <v>26161</v>
      </c>
      <c r="AQ52" s="376">
        <v>0.5</v>
      </c>
      <c r="AR52" s="377">
        <v>-12.8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4016047</v>
      </c>
      <c r="AN53" s="365">
        <v>30643</v>
      </c>
      <c r="AO53" s="366">
        <v>-40.799999999999997</v>
      </c>
      <c r="AP53" s="367">
        <v>40879</v>
      </c>
      <c r="AQ53" s="368">
        <v>-7.7</v>
      </c>
      <c r="AR53" s="369">
        <v>-33.1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1827452</v>
      </c>
      <c r="AN54" s="373">
        <v>13944</v>
      </c>
      <c r="AO54" s="374">
        <v>-44.9</v>
      </c>
      <c r="AP54" s="375">
        <v>24087</v>
      </c>
      <c r="AQ54" s="376">
        <v>-7.9</v>
      </c>
      <c r="AR54" s="377">
        <v>-37</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5069777</v>
      </c>
      <c r="AN55" s="365">
        <v>38469</v>
      </c>
      <c r="AO55" s="366">
        <v>25.5</v>
      </c>
      <c r="AP55" s="367">
        <v>42651</v>
      </c>
      <c r="AQ55" s="368">
        <v>4.3</v>
      </c>
      <c r="AR55" s="369">
        <v>21.2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3014013</v>
      </c>
      <c r="AN56" s="373">
        <v>22870</v>
      </c>
      <c r="AO56" s="374">
        <v>64</v>
      </c>
      <c r="AP56" s="375">
        <v>22675</v>
      </c>
      <c r="AQ56" s="376">
        <v>-5.9</v>
      </c>
      <c r="AR56" s="377">
        <v>69.900000000000006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6161796</v>
      </c>
      <c r="AN57" s="365">
        <v>46260</v>
      </c>
      <c r="AO57" s="366">
        <v>20.3</v>
      </c>
      <c r="AP57" s="367">
        <v>43226</v>
      </c>
      <c r="AQ57" s="368">
        <v>1.3</v>
      </c>
      <c r="AR57" s="369">
        <v>19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2713801</v>
      </c>
      <c r="AN58" s="373">
        <v>20374</v>
      </c>
      <c r="AO58" s="374">
        <v>-10.9</v>
      </c>
      <c r="AP58" s="375">
        <v>22622</v>
      </c>
      <c r="AQ58" s="376">
        <v>-0.2</v>
      </c>
      <c r="AR58" s="377">
        <v>-10.7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6237091</v>
      </c>
      <c r="AN59" s="365">
        <v>46392</v>
      </c>
      <c r="AO59" s="366">
        <v>0.3</v>
      </c>
      <c r="AP59" s="367">
        <v>42836</v>
      </c>
      <c r="AQ59" s="368">
        <v>-0.9</v>
      </c>
      <c r="AR59" s="369">
        <v>1.2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2729947</v>
      </c>
      <c r="AN60" s="373">
        <v>20306</v>
      </c>
      <c r="AO60" s="374">
        <v>-0.3</v>
      </c>
      <c r="AP60" s="375">
        <v>22936</v>
      </c>
      <c r="AQ60" s="376">
        <v>1.4</v>
      </c>
      <c r="AR60" s="377">
        <v>-1.7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5649106</v>
      </c>
      <c r="AN61" s="380">
        <v>42704</v>
      </c>
      <c r="AO61" s="381">
        <v>-3.8</v>
      </c>
      <c r="AP61" s="382">
        <v>42772</v>
      </c>
      <c r="AQ61" s="383">
        <v>-1.1000000000000001</v>
      </c>
      <c r="AR61" s="369">
        <v>-2.7</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2718573</v>
      </c>
      <c r="AN62" s="373">
        <v>20563</v>
      </c>
      <c r="AO62" s="374">
        <v>-0.9</v>
      </c>
      <c r="AP62" s="375">
        <v>23696</v>
      </c>
      <c r="AQ62" s="376">
        <v>-2.4</v>
      </c>
      <c r="AR62" s="377">
        <v>1.5</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DJAvI4C0rW/cUtOZrRxuRDaV1bKOo4G7DJtlTviJS73R2G8JLdf0GmFKdlSTsccroNFVtvpw1VvqgVGhBTuCCg==" saltValue="Z+ToBj3Ma2skmp9lzPvbC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CJrkNk2QIHIfjEmlTOrB2b6Qf9gpnIThXkJvjPYITgVMbZH6+LumCtglXzbWhbZxs/HTsJDeoVf/VQDMEUr64Q==" saltValue="+Cw5CKVioPNisxdPq7fM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HNTgVAAk7nD+MF3riIqpExQDwM9Th6aqNvCq4VF2YYJ9bxCMootsdzsUWqaVKIVwnRXY7Bpr+MLzVOOigF+kyg==" saltValue="KElkhzou2IvlS97Zb9N2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198" t="s">
        <v>3</v>
      </c>
      <c r="D47" s="1198"/>
      <c r="E47" s="1199"/>
      <c r="F47" s="11">
        <v>11.55</v>
      </c>
      <c r="G47" s="12">
        <v>11.12</v>
      </c>
      <c r="H47" s="12">
        <v>10.89</v>
      </c>
      <c r="I47" s="12">
        <v>10.46</v>
      </c>
      <c r="J47" s="13">
        <v>8.98</v>
      </c>
    </row>
    <row r="48" spans="2:10" ht="57.75" customHeight="1" x14ac:dyDescent="0.2">
      <c r="B48" s="14"/>
      <c r="C48" s="1200" t="s">
        <v>4</v>
      </c>
      <c r="D48" s="1200"/>
      <c r="E48" s="1201"/>
      <c r="F48" s="15">
        <v>4.21</v>
      </c>
      <c r="G48" s="16">
        <v>4.49</v>
      </c>
      <c r="H48" s="16">
        <v>4.18</v>
      </c>
      <c r="I48" s="16">
        <v>3.07</v>
      </c>
      <c r="J48" s="17">
        <v>3.5</v>
      </c>
    </row>
    <row r="49" spans="2:10" ht="57.75" customHeight="1" thickBot="1" x14ac:dyDescent="0.25">
      <c r="B49" s="18"/>
      <c r="C49" s="1202" t="s">
        <v>5</v>
      </c>
      <c r="D49" s="1202"/>
      <c r="E49" s="1203"/>
      <c r="F49" s="19">
        <v>2.35</v>
      </c>
      <c r="G49" s="20">
        <v>0.33</v>
      </c>
      <c r="H49" s="20" t="s">
        <v>556</v>
      </c>
      <c r="I49" s="20" t="s">
        <v>557</v>
      </c>
      <c r="J49" s="21" t="s">
        <v>558</v>
      </c>
    </row>
    <row r="50" spans="2:10" ht="13.5" customHeight="1" x14ac:dyDescent="0.2"/>
  </sheetData>
  <sheetProtection algorithmName="SHA-512" hashValue="Yn9QQiX6bDyfYReNlwgwXYLPLqhLo2rv8hyPMzqshDSFP3C023LSgZrw8jkOZShHhze2YM8rMG63U9kwu2CZMQ==" saltValue="fIdQHq2bRtJF1gRFHN1c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2021-03-11T02:01:32Z</cp:lastPrinted>
  <dcterms:created xsi:type="dcterms:W3CDTF">2021-02-05T02:09:25Z</dcterms:created>
  <dcterms:modified xsi:type="dcterms:W3CDTF">2021-03-25T00:54:55Z</dcterms:modified>
  <cp:category/>
</cp:coreProperties>
</file>