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16海老名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<sst xmlns="http://schemas.openxmlformats.org/spreadsheetml/2006/main" count="1080" uniqueCount="586">
  <si>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</si>
  <si>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</si>
  <si>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</si>
  <si>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</si>
  <si>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</si>
  <si>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</si>
  <si>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</si>
  <si>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</si>
  <si>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</si>
  <si>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</si>
  <si>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</si>
  <si>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</si>
  <si>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</si>
  <si>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</si>
  <si>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</si>
  <si>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</si>
  <si>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</si>
  <si>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</si>
  <si>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</si>
  <si>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</si>
  <si>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</si>
  <si>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</si>
  <si>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</si>
  <si>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</si>
  <si>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</si>
  <si>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</si>
  <si>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</si>
  <si>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</si>
  <si>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</si>
  <si>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</si>
  <si>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</si>
  <si>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</si>
  <si>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</si>
  <si>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</si>
  <si>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</si>
  <si>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</si>
  <si>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</si>
  <si>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</si>
  <si>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</si>
  <si>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</si>
  <si>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</si>
  <si>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</si>
  <si>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</si>
  <si>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</si>
  <si>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</si>
  <si>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</si>
  <si>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</si>
  <si>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</si>
  <si>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</si>
  <si>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</si>
  <si>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</si>
  <si>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</si>
  <si>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</si>
  <si>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</si>
  <si>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</si>
  <si>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</si>
  <si>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</si>
  <si>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</si>
  <si>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</si>
  <si>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</si>
  <si>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</si>
  <si>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</si>
  <si>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</si>
  <si>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</si>
  <si>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</si>
  <si>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</si>
  <si>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</si>
  <si>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</si>
  <si>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</si>
  <si>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</si>
  <si>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</si>
  <si>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</si>
  <si>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</si>
  <si>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</si>
  <si>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</si>
  <si>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</si>
  <si>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</si>
  <si>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</si>
  <si>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</si>
  <si>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</si>
  <si>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</si>
  <si>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</si>
  <si>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</si>
  <si>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</si>
  <si>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</si>
  <si>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</si>
  <si>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</si>
  <si>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</si>
  <si>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</si>
  <si>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</si>
  <si>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</si>
  <si>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</si>
  <si>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</si>
  <si>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</si>
  <si>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</si>
  <si>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</si>
  <si>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</si>
  <si>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</si>
  <si>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</si>
  <si>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</si>
  <si>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</si>
  <si>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</si>
  <si>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</si>
  <si>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</si>
  <si>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</si>
  <si>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</si>
  <si>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</si>
  <si>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</si>
  <si>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</si>
  <si>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</si>
  <si>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</si>
  <si>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</si>
  <si>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</si>
  <si>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</si>
  <si>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</si>
  <si>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</si>
  <si>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</si>
  <si>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</si>
  <si>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</si>
  <si>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</si>
  <si>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</si>
  <si>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</si>
  <si>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</si>
  <si>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</si>
  <si>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</si>
  <si>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</si>
  <si>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</si>
  <si>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</si>
  <si>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</si>
  <si>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</si>
  <si>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</si>
  <si>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</si>
  <si>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</si>
  <si>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</si>
  <si>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</si>
  <si>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</si>
  <si>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</si>
  <si>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</si>
  <si>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</si>
  <si>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</si>
  <si>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</si>
  <si>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</si>
  <si>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</si>
  <si>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</si>
  <si>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</si>
  <si>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</si>
  <si>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</si>
  <si>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</si>
  <si>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</si>
  <si>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</si>
  <si>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</si>
  <si>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</si>
  <si>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</si>
  <si>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</si>
  <si>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</si>
  <si>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</si>
  <si>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</si>
  <si>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</si>
  <si>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</si>
  <si>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</si>
  <si>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</si>
  <si>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</si>
  <si>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</si>
  <si>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</si>
  <si>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</si>
  <si>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</si>
  <si>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</si>
  <si>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</si>
  <si>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</si>
  <si>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</si>
  <si>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</si>
  <si>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</si>
  <si>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</si>
  <si>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</si>
  <si>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</si>
  <si>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</si>
  <si>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</si>
  <si>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</si>
  <si>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</si>
  <si>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</si>
  <si>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</si>
  <si>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</si>
  <si>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</si>
  <si>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</si>
  <si>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</si>
  <si>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</si>
  <si>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</si>
  <si>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</si>
  <si>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</si>
  <si>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</si>
  <si>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</si>
  <si>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</si>
  <si>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</si>
  <si>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</si>
  <si>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</si>
  <si>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</si>
  <si>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</si>
  <si>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</si>
  <si>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</si>
  <si>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</si>
  <si>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</si>
  <si>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</si>
  <si>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</si>
  <si>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</si>
  <si>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</si>
  <si>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</si>
  <si>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神奈川県海老名市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</si>
  <si>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</si>
  <si>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</si>
  <si>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</si>
  <si>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</si>
  <si>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</si>
  <si>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</si>
  <si>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</si>
  <si>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</si>
  <si>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</si>
  <si>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</si>
  <si>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</si>
  <si>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</si>
  <si>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</si>
  <si>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</si>
  <si>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</si>
  <si>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</si>
  <si>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</si>
  <si>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</si>
  <si>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</si>
  <si>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</si>
  <si>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</si>
  <si>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</si>
  <si>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</si>
  <si>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</si>
  <si>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</si>
  <si>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</si>
  <si>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</si>
  <si>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</si>
  <si>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</si>
  <si>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</si>
  <si>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</si>
  <si>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</si>
  <si>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</si>
  <si>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</si>
  <si>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</si>
  <si>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</si>
  <si>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</si>
  <si>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</si>
  <si>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</si>
  <si>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</si>
  <si>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</si>
  <si>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</si>
  <si>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</si>
  <si>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</si>
  <si>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</si>
  <si>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</si>
  <si>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</si>
  <si>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</si>
  <si>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</si>
  <si>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</si>
  <si>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</si>
  <si>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</si>
  <si>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</si>
  <si>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</si>
  <si>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</si>
  <si>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</si>
  <si>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</si>
  <si>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</si>
  <si>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</si>
  <si>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</si>
  <si>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</si>
  <si>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</si>
  <si>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</si>
  <si>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</si>
  <si>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</si>
  <si>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</si>
  <si>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</si>
  <si>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</si>
  <si>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</si>
  <si>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</si>
  <si>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</si>
  <si>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</si>
  <si>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</si>
  <si>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</si>
  <si>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</si>
  <si>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</si>
  <si>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</si>
  <si>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</si>
  <si>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</si>
  <si>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</si>
  <si>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</si>
  <si>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</si>
  <si>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</si>
  <si>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</si>
  <si>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</si>
  <si>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</si>
  <si>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</si>
  <si>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</si>
  <si>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</si>
  <si>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</si>
  <si>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</si>
  <si>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</si>
  <si>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</si>
  <si>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</si>
  <si>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</si>
  <si>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</si>
  <si>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</si>
  <si>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</si>
  <si>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</si>
  <si>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</si>
  <si>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</si>
  <si>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</si>
  <si>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</si>
  <si>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</si>
  <si>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</si>
  <si>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</si>
  <si>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</si>
  <si>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</si>
  <si>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</si>
  <si>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</si>
  <si>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</si>
  <si>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</si>
  <si>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</si>
  <si>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</si>
  <si>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</si>
  <si>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</si>
  <si>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</si>
  <si>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</si>
  <si>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</si>
  <si>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</si>
  <si>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</si>
  <si>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</si>
  <si>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</si>
  <si>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</si>
  <si>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</si>
  <si>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</si>
  <si>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</si>
  <si>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</si>
  <si>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</si>
  <si>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</si>
  <si>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</si>
  <si>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</si>
  <si>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</si>
  <si>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</si>
  <si>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</si>
  <si>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</si>
  <si>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</si>
  <si>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</si>
  <si>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</si>
  <si>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</si>
  <si>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</si>
  <si>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</si>
  <si>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</si>
  <si>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</si>
  <si>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</si>
  <si>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</si>
  <si>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</si>
  <si>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</si>
  <si>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</si>
  <si>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</si>
  <si>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神奈川県海老名市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</si>
  <si>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</si>
  <si>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</si>
  <si>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</si>
  <si>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</si>
  <si>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</si>
  <si>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</si>
  <si>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</si>
  <si>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</si>
  <si>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</si>
  <si>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</si>
  <si>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</si>
  <si>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</si>
  <si>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</si>
  <si>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</si>
  <si>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</si>
  <si>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</si>
  <si>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</si>
  <si>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</si>
  <si>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</si>
  <si>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</si>
  <si>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</si>
  <si>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</si>
  <si>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</si>
  <si>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</si>
  <si>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</si>
  <si>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</si>
  <si>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</si>
  <si>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</si>
  <si>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</si>
  <si>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</si>
  <si>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</si>
  <si>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</si>
  <si>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</si>
  <si>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</si>
  <si>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</si>
  <si>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</si>
  <si>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</si>
  <si>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</si>
  <si>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</si>
  <si>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</si>
  <si>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</si>
  <si>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</si>
  <si>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</si>
  <si>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</si>
  <si>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</si>
  <si>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</si>
  <si>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</si>
  <si>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</si>
  <si>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</si>
  <si>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</si>
  <si>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</si>
  <si>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</si>
  <si>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</si>
  <si>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</si>
  <si>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</si>
  <si>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</si>
  <si>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</si>
  <si>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</si>
  <si>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</si>
  <si>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</si>
  <si>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</si>
  <si>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</si>
  <si>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</si>
  <si>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</si>
  <si>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</si>
  <si>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</si>
  <si>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</si>
  <si>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</si>
  <si>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</si>
  <si>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</si>
  <si>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</si>
  <si>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</si>
  <si>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</si>
  <si>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</si>
  <si>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</si>
  <si>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</si>
  <si>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</si>
  <si>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</si>
  <si>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</si>
  <si>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</si>
  <si>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</si>
  <si>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</si>
  <si>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</si>
  <si>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</si>
  <si>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</si>
  <si>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</si>
  <si>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</si>
  <si>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</si>
  <si>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</si>
  <si>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</si>
  <si>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</si>
  <si>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</si>
  <si>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</si>
  <si>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</si>
  <si>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</si>
  <si>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</si>
  <si>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</si>
  <si>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</si>
  <si>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</si>
  <si>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</si>
  <si>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</si>
  <si>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</si>
  <si>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</si>
  <si>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</si>
  <si>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</si>
  <si>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</si>
  <si>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</si>
  <si>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</si>
  <si>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</si>
  <si>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</si>
  <si>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</si>
  <si>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</si>
  <si>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</si>
  <si>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</si>
  <si>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</si>
  <si>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</si>
  <si>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</si>
  <si>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</si>
  <si>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</si>
  <si>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</si>
  <si>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</si>
  <si>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</si>
  <si>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</si>
  <si>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</si>
  <si>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</si>
  <si>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</si>
  <si>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</si>
  <si>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</si>
  <si>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</si>
  <si>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</si>
  <si>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</si>
  <si>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</si>
  <si>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</si>
  <si>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</si>
  <si>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</si>
  <si>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</si>
  <si>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</si>
  <si>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</si>
  <si>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</si>
  <si>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</si>
  <si>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</si>
  <si>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</si>
  <si>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</si>
  <si>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</si>
  <si>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</si>
  <si>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</si>
  <si>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</si>
  <si>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</si>
  <si>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</si>
  <si>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</si>
  <si>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</si>
  <si>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</si>
  <si>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</si>
  <si>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</si>
  <si>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</si>
  <si>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</si>
  <si>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</si>
  <si>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</si>
  <si>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</si>
  <si>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</si>
  <si>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</si>
  <si>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</si>
  <si>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</si>
  <si>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</si>
  <si>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</si>
  <si>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</si>
  <si>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</si>
  <si>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</si>
  <si>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</si>
  <si>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</si>
  <si>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</si>
  <si>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</si>
  <si>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</si>
  <si>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</si>
  <si>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</si>
  <si>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</si>
  <si>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</si>
  <si>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</si>
  <si>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</si>
  <si>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</si>
  <si>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</si>
  <si>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</si>
  <si>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</si>
  <si>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</si>
  <si>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</si>
  <si>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</si>
  <si>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</si>
  <si>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</si>
  <si>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</si>
  <si>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t>
  </si>
  <si>
    <t>▲ 0.27</t>
  </si>
  <si>
    <t>一般会計</t>
  </si>
  <si>
    <t>介護保険事業</t>
  </si>
  <si>
    <t>国民健康保険事業</t>
  </si>
  <si>
    <t>後期高齢者医療事業</t>
  </si>
  <si>
    <t>公共下水道事業会計</t>
  </si>
  <si>
    <t>その他会計（赤字）</t>
  </si>
  <si>
    <t>その他会計（黒字）</t>
  </si>
  <si>
    <t>-</t>
    <phoneticPr fontId="2"/>
  </si>
  <si>
    <t>-</t>
    <phoneticPr fontId="2"/>
  </si>
  <si>
    <t>高座清掃施設組合</t>
    <rPh sb="0" eb="2">
      <t>コウザ</t>
    </rPh>
    <rPh sb="2" eb="4">
      <t>セイソウ</t>
    </rPh>
    <rPh sb="4" eb="6">
      <t>シセツ</t>
    </rPh>
    <rPh sb="6" eb="8">
      <t>クミアイ</t>
    </rPh>
    <phoneticPr fontId="11"/>
  </si>
  <si>
    <t>広域大和斎場組合</t>
    <rPh sb="0" eb="2">
      <t>コウイキ</t>
    </rPh>
    <rPh sb="2" eb="4">
      <t>ヤマト</t>
    </rPh>
    <rPh sb="4" eb="6">
      <t>サイジョウ</t>
    </rPh>
    <rPh sb="6" eb="8">
      <t>クミアイ</t>
    </rPh>
    <phoneticPr fontId="11"/>
  </si>
  <si>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1"/>
  </si>
  <si>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11"/>
  </si>
  <si>
    <t>神奈川県市町村退職手当組合</t>
    <rPh sb="0" eb="4">
      <t>カナガワケン</t>
    </rPh>
    <rPh sb="4" eb="7">
      <t>シチョウソン</t>
    </rPh>
    <rPh sb="7" eb="9">
      <t>タイショク</t>
    </rPh>
    <rPh sb="9" eb="11">
      <t>テアテ</t>
    </rPh>
    <rPh sb="11" eb="13">
      <t>クミアイ</t>
    </rPh>
    <phoneticPr fontId="11"/>
  </si>
  <si>
    <t>海老名市土地開発公社</t>
    <rPh sb="0" eb="4">
      <t>エビナシ</t>
    </rPh>
    <rPh sb="4" eb="6">
      <t>トチ</t>
    </rPh>
    <rPh sb="6" eb="8">
      <t>カイハツ</t>
    </rPh>
    <rPh sb="8" eb="10">
      <t>コウシャ</t>
    </rPh>
    <phoneticPr fontId="11"/>
  </si>
  <si>
    <t>新まちづくり基金</t>
    <rPh sb="0" eb="1">
      <t>シン</t>
    </rPh>
    <rPh sb="6" eb="8">
      <t>キキン</t>
    </rPh>
    <phoneticPr fontId="11"/>
  </si>
  <si>
    <t>公共施設等あんしん基金</t>
    <rPh sb="0" eb="2">
      <t>コウキョウ</t>
    </rPh>
    <rPh sb="2" eb="4">
      <t>シセツ</t>
    </rPh>
    <rPh sb="4" eb="5">
      <t>トウ</t>
    </rPh>
    <rPh sb="9" eb="11">
      <t>キキン</t>
    </rPh>
    <phoneticPr fontId="11"/>
  </si>
  <si>
    <t>応援まごころ基金</t>
    <rPh sb="0" eb="2">
      <t>オウエン</t>
    </rPh>
    <rPh sb="6" eb="8">
      <t>キキン</t>
    </rPh>
    <phoneticPr fontId="11"/>
  </si>
  <si>
    <t>-</t>
    <phoneticPr fontId="2"/>
  </si>
  <si>
    <t>まごころ基金</t>
    <rPh sb="4" eb="6">
      <t>キキン</t>
    </rPh>
    <phoneticPr fontId="2"/>
  </si>
  <si>
    <t>環境基金</t>
    <rPh sb="0" eb="2">
      <t>カンキョウ</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</si>
  <si>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</si>
  <si>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</si>
  <si>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</si>
  <si>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</si>
  <si>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増加傾向にある。市として、市債の発行を抑制していたものの、一部事務組合の起債が増加したことにより、当該比率も増加している。事業が完了する平成30年度までは上昇していくことが考えられるため、今後も市債活用にふさわしい事業を慎重に選択するとともに、海老名市公共施設再編（適正化）計画に基づき、老朽化対策に取り組む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ゾウカ</t>
    </rPh>
    <rPh sb="24" eb="26">
      <t>ケイコウ</t>
    </rPh>
    <rPh sb="30" eb="31">
      <t>シ</t>
    </rPh>
    <rPh sb="35" eb="37">
      <t>シサイ</t>
    </rPh>
    <rPh sb="38" eb="40">
      <t>ハッコウ</t>
    </rPh>
    <rPh sb="41" eb="43">
      <t>ヨクセイ</t>
    </rPh>
    <rPh sb="51" eb="53">
      <t>イチブ</t>
    </rPh>
    <rPh sb="53" eb="55">
      <t>ジム</t>
    </rPh>
    <rPh sb="55" eb="57">
      <t>クミアイ</t>
    </rPh>
    <rPh sb="58" eb="60">
      <t>キサイ</t>
    </rPh>
    <rPh sb="61" eb="63">
      <t>ゾウカ</t>
    </rPh>
    <rPh sb="71" eb="73">
      <t>トウガイ</t>
    </rPh>
    <rPh sb="73" eb="75">
      <t>ヒリツ</t>
    </rPh>
    <rPh sb="76" eb="78">
      <t>ゾウカ</t>
    </rPh>
    <rPh sb="83" eb="85">
      <t>ジギョウ</t>
    </rPh>
    <rPh sb="86" eb="88">
      <t>カンリョウ</t>
    </rPh>
    <rPh sb="90" eb="92">
      <t>ヘイセイ</t>
    </rPh>
    <rPh sb="94" eb="96">
      <t>ネンド</t>
    </rPh>
    <rPh sb="99" eb="101">
      <t>ジョウショウ</t>
    </rPh>
    <rPh sb="108" eb="109">
      <t>カンガ</t>
    </rPh>
    <rPh sb="116" eb="118">
      <t>コンゴ</t>
    </rPh>
    <rPh sb="119" eb="121">
      <t>シサイ</t>
    </rPh>
    <rPh sb="121" eb="123">
      <t>カツヨウ</t>
    </rPh>
    <rPh sb="129" eb="131">
      <t>ジギョウ</t>
    </rPh>
    <rPh sb="132" eb="134">
      <t>シンチョウ</t>
    </rPh>
    <rPh sb="135" eb="137">
      <t>センタク</t>
    </rPh>
    <rPh sb="144" eb="148">
      <t>エビナシ</t>
    </rPh>
    <rPh sb="148" eb="150">
      <t>コウキョウ</t>
    </rPh>
    <rPh sb="150" eb="152">
      <t>シセツ</t>
    </rPh>
    <rPh sb="152" eb="154">
      <t>サイヘン</t>
    </rPh>
    <rPh sb="155" eb="158">
      <t>テキセイカ</t>
    </rPh>
    <rPh sb="159" eb="161">
      <t>ケイカク</t>
    </rPh>
    <rPh sb="162" eb="163">
      <t>モト</t>
    </rPh>
    <rPh sb="166" eb="169">
      <t>ロウキュウカ</t>
    </rPh>
    <rPh sb="169" eb="171">
      <t>タイサク</t>
    </rPh>
    <rPh sb="172" eb="173">
      <t>ト</t>
    </rPh>
    <rPh sb="174" eb="175">
      <t>ク</t>
    </rPh>
    <rPh sb="176" eb="17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</si>
  <si>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</si>
  <si>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</si>
  <si>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</si>
  <si>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</si>
  <si>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</si>
  <si>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</si>
  <si>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</si>
  <si>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実質公債費比率は類似団体平均と比較して低い水準にあるが、将来負担比率は高くなっている。
　将来負担比率の上昇の主な要因は、一部事務組合の起債が増加したためであり、事業が完了する平成30年度まで上昇していくことが考えられる。。
　今後も、市債活用するにふさわしい事業を慎重に選択し、世代間負担の公平性に留意した市債活用を図るとともに、中長期的な公債費の推計などにより、財政硬直化を招くことのないように留意した財政運営を行っていく必要がある。</t>
    <rPh sb="29" eb="31">
      <t>ショウライ</t>
    </rPh>
    <rPh sb="31" eb="33">
      <t>フタン</t>
    </rPh>
    <rPh sb="33" eb="35">
      <t>ヒリツ</t>
    </rPh>
    <rPh sb="36" eb="37">
      <t>タカ</t>
    </rPh>
    <rPh sb="46" eb="48">
      <t>ショウライ</t>
    </rPh>
    <rPh sb="48" eb="50">
      <t>フタン</t>
    </rPh>
    <rPh sb="50" eb="52">
      <t>ヒリツ</t>
    </rPh>
    <rPh sb="53" eb="55">
      <t>ジョウショウ</t>
    </rPh>
    <rPh sb="56" eb="57">
      <t>オモ</t>
    </rPh>
    <rPh sb="58" eb="60">
      <t>ヨウイン</t>
    </rPh>
    <rPh sb="62" eb="64">
      <t>イチブ</t>
    </rPh>
    <rPh sb="64" eb="66">
      <t>ジム</t>
    </rPh>
    <rPh sb="66" eb="68">
      <t>クミアイ</t>
    </rPh>
    <rPh sb="69" eb="71">
      <t>キサイ</t>
    </rPh>
    <rPh sb="72" eb="74">
      <t>ゾウカ</t>
    </rPh>
    <rPh sb="82" eb="84">
      <t>ジギョウ</t>
    </rPh>
    <rPh sb="85" eb="87">
      <t>カンリョウ</t>
    </rPh>
    <rPh sb="89" eb="91">
      <t>ヘイセイ</t>
    </rPh>
    <rPh sb="93" eb="95">
      <t>ネンド</t>
    </rPh>
    <rPh sb="97" eb="99">
      <t>ジョウショウ</t>
    </rPh>
    <rPh sb="106" eb="107">
      <t>カンガ</t>
    </rPh>
    <phoneticPr fontId="5"/>
  </si>
  <si>
    <t>実質公債費比率</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</si>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</sst>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50BF-496D-84C1-1AD157723D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44168</c:v>
                </c:pt>
                <c:pt idx="1">
                  <c:v>68392</c:v>
                </c:pt>
                <c:pt idx="2">
                  <c:v>51757</c:v>
                </c:pt>
                <c:pt idx="3">
                  <c:v>30643</c:v>
                </c:pt>
                <c:pt idx="4">
                  <c:v>38469</c:v>
                </c:pt>
              </c:numCache>
            </c:numRef>
          </c:val>
          <c:smooth val="0"/>
          <c:extLst xmlns:c16r2="http://schemas.microsoft.com/office/drawing/2015/06/chart">
            <c:ext xmlns:c16="http://schemas.microsoft.com/office/drawing/2014/chart" uri="{C3380CC4-5D6E-409C-BE32-E72D297353CC}">
              <c16:uniqueId val="{00000001-50BF-496D-84C1-1AD157723DD6}"/>
            </c:ext>
          </c:extLst>
        </c:ser>
        <c:dLbls>
          <c:showLegendKey val="0"/>
          <c:showVal val="0"/>
          <c:showCatName val="0"/>
          <c:showSerName val="0"/>
          <c:showPercent val="0"/>
          <c:showBubbleSize val="0"/>
        </c:dLbls>
        <c:marker val="1"/>
        <c:smooth val="0"/>
        <c:axId val="360784736"/>
        <c:axId val="360681400"/>
      </c:lineChart>
      <c:catAx>
        <c:axId val="36078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681400"/>
        <c:crosses val="autoZero"/>
        <c:auto val="1"/>
        <c:lblAlgn val="ctr"/>
        <c:lblOffset val="100"/>
        <c:tickLblSkip val="1"/>
        <c:tickMarkSkip val="1"/>
        <c:noMultiLvlLbl val="0"/>
      </c:catAx>
      <c:valAx>
        <c:axId val="3606814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78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1.63</c:v>
                </c:pt>
                <c:pt idx="1">
                  <c:v>2.33</c:v>
                </c:pt>
                <c:pt idx="2">
                  <c:v>4.21</c:v>
                </c:pt>
                <c:pt idx="3">
                  <c:v>4.49</c:v>
                </c:pt>
                <c:pt idx="4">
                  <c:v>4.18</c:v>
                </c:pt>
              </c:numCache>
            </c:numRef>
          </c:val>
          <c:extLst xmlns:c16r2="http://schemas.microsoft.com/office/drawing/2015/06/chart">
            <c:ext xmlns:c16="http://schemas.microsoft.com/office/drawing/2014/chart" uri="{C3380CC4-5D6E-409C-BE32-E72D297353CC}">
              <c16:uniqueId val="{00000000-E617-4434-862C-53FC775E04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10.76</c:v>
                </c:pt>
                <c:pt idx="1">
                  <c:v>11.25</c:v>
                </c:pt>
                <c:pt idx="2">
                  <c:v>11.55</c:v>
                </c:pt>
                <c:pt idx="3">
                  <c:v>11.12</c:v>
                </c:pt>
                <c:pt idx="4">
                  <c:v>10.89</c:v>
                </c:pt>
              </c:numCache>
            </c:numRef>
          </c:val>
          <c:extLst xmlns:c16r2="http://schemas.microsoft.com/office/drawing/2015/06/chart">
            <c:ext xmlns:c16="http://schemas.microsoft.com/office/drawing/2014/chart" uri="{C3380CC4-5D6E-409C-BE32-E72D297353CC}">
              <c16:uniqueId val="{00000001-E617-4434-862C-53FC775E0417}"/>
            </c:ext>
          </c:extLst>
        </c:ser>
        <c:dLbls>
          <c:showLegendKey val="0"/>
          <c:showVal val="0"/>
          <c:showCatName val="0"/>
          <c:showSerName val="0"/>
          <c:showPercent val="0"/>
          <c:showBubbleSize val="0"/>
        </c:dLbls>
        <c:gapWidth val="250"/>
        <c:overlap val="100"/>
        <c:axId val="468461560"/>
        <c:axId val="46846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c:v>
                </c:pt>
                <c:pt idx="1">
                  <c:v>1.05</c:v>
                </c:pt>
                <c:pt idx="2">
                  <c:v>2.35</c:v>
                </c:pt>
                <c:pt idx="3">
                  <c:v>0.33</c:v>
                </c:pt>
                <c:pt idx="4">
                  <c:v>-0.27</c:v>
                </c:pt>
              </c:numCache>
            </c:numRef>
          </c:val>
          <c:smooth val="0"/>
          <c:extLst xmlns:c16r2="http://schemas.microsoft.com/office/drawing/2015/06/chart">
            <c:ext xmlns:c16="http://schemas.microsoft.com/office/drawing/2014/chart" uri="{C3380CC4-5D6E-409C-BE32-E72D297353CC}">
              <c16:uniqueId val="{00000002-E617-4434-862C-53FC775E0417}"/>
            </c:ext>
          </c:extLst>
        </c:ser>
        <c:dLbls>
          <c:showLegendKey val="0"/>
          <c:showVal val="0"/>
          <c:showCatName val="0"/>
          <c:showSerName val="0"/>
          <c:showPercent val="0"/>
          <c:showBubbleSize val="0"/>
        </c:dLbls>
        <c:marker val="1"/>
        <c:smooth val="0"/>
        <c:axId val="468461560"/>
        <c:axId val="468465872"/>
      </c:lineChart>
      <c:catAx>
        <c:axId val="46846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465872"/>
        <c:crosses val="autoZero"/>
        <c:auto val="1"/>
        <c:lblAlgn val="ctr"/>
        <c:lblOffset val="100"/>
        <c:tickLblSkip val="1"/>
        <c:tickMarkSkip val="1"/>
        <c:noMultiLvlLbl val="0"/>
      </c:catAx>
      <c:valAx>
        <c:axId val="46846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46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0.56000000000000005</c:v>
                </c:pt>
                <c:pt idx="2">
                  <c:v>#N/A</c:v>
                </c:pt>
                <c:pt idx="3">
                  <c:v>0.47</c:v>
                </c:pt>
                <c:pt idx="4">
                  <c:v>#N/A</c:v>
                </c:pt>
                <c:pt idx="5">
                  <c:v>0.8</c:v>
                </c:pt>
                <c:pt idx="6">
                  <c:v>#N/A</c:v>
                </c:pt>
                <c:pt idx="7">
                  <c:v>1.1599999999999999</c:v>
                </c:pt>
                <c:pt idx="8">
                  <c:v>0</c:v>
                </c:pt>
                <c:pt idx="9">
                  <c:v>0</c:v>
                </c:pt>
              </c:numCache>
            </c:numRef>
          </c:val>
          <c:extLst xmlns:c16r2="http://schemas.microsoft.com/office/drawing/2015/06/chart">
            <c:ext xmlns:c16="http://schemas.microsoft.com/office/drawing/2014/chart" uri="{C3380CC4-5D6E-409C-BE32-E72D297353CC}">
              <c16:uniqueId val="{00000000-5B78-4CFF-BD61-07744AD417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78-4CFF-BD61-07744AD417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B78-4CFF-BD61-07744AD417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B78-4CFF-BD61-07744AD417C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B78-4CFF-BD61-07744AD417C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5-5B78-4CFF-BD61-07744AD417C0}"/>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0.02</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6-5B78-4CFF-BD61-07744AD417C0}"/>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0.76</c:v>
                </c:pt>
                <c:pt idx="4">
                  <c:v>#N/A</c:v>
                </c:pt>
                <c:pt idx="5">
                  <c:v>0.83</c:v>
                </c:pt>
                <c:pt idx="6">
                  <c:v>#N/A</c:v>
                </c:pt>
                <c:pt idx="7">
                  <c:v>0.8</c:v>
                </c:pt>
                <c:pt idx="8">
                  <c:v>#N/A</c:v>
                </c:pt>
                <c:pt idx="9">
                  <c:v>0.75</c:v>
                </c:pt>
              </c:numCache>
            </c:numRef>
          </c:val>
          <c:extLst xmlns:c16r2="http://schemas.microsoft.com/office/drawing/2015/06/chart">
            <c:ext xmlns:c16="http://schemas.microsoft.com/office/drawing/2014/chart" uri="{C3380CC4-5D6E-409C-BE32-E72D297353CC}">
              <c16:uniqueId val="{00000007-5B78-4CFF-BD61-07744AD417C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0.89</c:v>
                </c:pt>
                <c:pt idx="2">
                  <c:v>#N/A</c:v>
                </c:pt>
                <c:pt idx="3">
                  <c:v>1.29</c:v>
                </c:pt>
                <c:pt idx="4">
                  <c:v>#N/A</c:v>
                </c:pt>
                <c:pt idx="5">
                  <c:v>0.87</c:v>
                </c:pt>
                <c:pt idx="6">
                  <c:v>#N/A</c:v>
                </c:pt>
                <c:pt idx="7">
                  <c:v>0.79</c:v>
                </c:pt>
                <c:pt idx="8">
                  <c:v>#N/A</c:v>
                </c:pt>
                <c:pt idx="9">
                  <c:v>1.45</c:v>
                </c:pt>
              </c:numCache>
            </c:numRef>
          </c:val>
          <c:extLst xmlns:c16r2="http://schemas.microsoft.com/office/drawing/2015/06/chart">
            <c:ext xmlns:c16="http://schemas.microsoft.com/office/drawing/2014/chart" uri="{C3380CC4-5D6E-409C-BE32-E72D297353CC}">
              <c16:uniqueId val="{00000008-5B78-4CFF-BD61-07744AD417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1.62</c:v>
                </c:pt>
                <c:pt idx="2">
                  <c:v>#N/A</c:v>
                </c:pt>
                <c:pt idx="3">
                  <c:v>2.3199999999999998</c:v>
                </c:pt>
                <c:pt idx="4">
                  <c:v>#N/A</c:v>
                </c:pt>
                <c:pt idx="5">
                  <c:v>4.2</c:v>
                </c:pt>
                <c:pt idx="6">
                  <c:v>#N/A</c:v>
                </c:pt>
                <c:pt idx="7">
                  <c:v>4.49</c:v>
                </c:pt>
                <c:pt idx="8">
                  <c:v>#N/A</c:v>
                </c:pt>
                <c:pt idx="9">
                  <c:v>4.17</c:v>
                </c:pt>
              </c:numCache>
            </c:numRef>
          </c:val>
          <c:extLst xmlns:c16r2="http://schemas.microsoft.com/office/drawing/2015/06/chart">
            <c:ext xmlns:c16="http://schemas.microsoft.com/office/drawing/2014/chart" uri="{C3380CC4-5D6E-409C-BE32-E72D297353CC}">
              <c16:uniqueId val="{00000009-5B78-4CFF-BD61-07744AD417C0}"/>
            </c:ext>
          </c:extLst>
        </c:ser>
        <c:dLbls>
          <c:showLegendKey val="0"/>
          <c:showVal val="0"/>
          <c:showCatName val="0"/>
          <c:showSerName val="0"/>
          <c:showPercent val="0"/>
          <c:showBubbleSize val="0"/>
        </c:dLbls>
        <c:gapWidth val="150"/>
        <c:overlap val="100"/>
        <c:axId val="468464304"/>
        <c:axId val="468462736"/>
      </c:barChart>
      <c:catAx>
        <c:axId val="46846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462736"/>
        <c:crosses val="autoZero"/>
        <c:auto val="1"/>
        <c:lblAlgn val="ctr"/>
        <c:lblOffset val="100"/>
        <c:tickLblSkip val="1"/>
        <c:tickMarkSkip val="1"/>
        <c:noMultiLvlLbl val="0"/>
      </c:catAx>
      <c:valAx>
        <c:axId val="46846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46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2641</c:v>
                </c:pt>
                <c:pt idx="5">
                  <c:v>2658</c:v>
                </c:pt>
                <c:pt idx="8">
                  <c:v>2406</c:v>
                </c:pt>
                <c:pt idx="11">
                  <c:v>2509</c:v>
                </c:pt>
                <c:pt idx="14">
                  <c:v>2701</c:v>
                </c:pt>
              </c:numCache>
            </c:numRef>
          </c:val>
          <c:extLst xmlns:c16r2="http://schemas.microsoft.com/office/drawing/2015/06/chart">
            <c:ext xmlns:c16="http://schemas.microsoft.com/office/drawing/2014/chart" uri="{C3380CC4-5D6E-409C-BE32-E72D297353CC}">
              <c16:uniqueId val="{00000000-B661-4824-A3B6-759D05E5F6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661-4824-A3B6-759D05E5F6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76</c:v>
                </c:pt>
                <c:pt idx="6">
                  <c:v>77</c:v>
                </c:pt>
                <c:pt idx="9">
                  <c:v>77</c:v>
                </c:pt>
                <c:pt idx="12">
                  <c:v>78</c:v>
                </c:pt>
              </c:numCache>
            </c:numRef>
          </c:val>
          <c:extLst xmlns:c16r2="http://schemas.microsoft.com/office/drawing/2015/06/chart">
            <c:ext xmlns:c16="http://schemas.microsoft.com/office/drawing/2014/chart" uri="{C3380CC4-5D6E-409C-BE32-E72D297353CC}">
              <c16:uniqueId val="{00000002-B661-4824-A3B6-759D05E5F6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43</c:v>
                </c:pt>
                <c:pt idx="6">
                  <c:v>28</c:v>
                </c:pt>
                <c:pt idx="9">
                  <c:v>14</c:v>
                </c:pt>
                <c:pt idx="12">
                  <c:v>0</c:v>
                </c:pt>
              </c:numCache>
            </c:numRef>
          </c:val>
          <c:extLst xmlns:c16r2="http://schemas.microsoft.com/office/drawing/2015/06/chart">
            <c:ext xmlns:c16="http://schemas.microsoft.com/office/drawing/2014/chart" uri="{C3380CC4-5D6E-409C-BE32-E72D297353CC}">
              <c16:uniqueId val="{00000003-B661-4824-A3B6-759D05E5F6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121</c:v>
                </c:pt>
                <c:pt idx="3">
                  <c:v>55</c:v>
                </c:pt>
                <c:pt idx="6">
                  <c:v>78</c:v>
                </c:pt>
                <c:pt idx="9">
                  <c:v>234</c:v>
                </c:pt>
                <c:pt idx="12">
                  <c:v>173</c:v>
                </c:pt>
              </c:numCache>
            </c:numRef>
          </c:val>
          <c:extLst xmlns:c16r2="http://schemas.microsoft.com/office/drawing/2015/06/chart">
            <c:ext xmlns:c16="http://schemas.microsoft.com/office/drawing/2014/chart" uri="{C3380CC4-5D6E-409C-BE32-E72D297353CC}">
              <c16:uniqueId val="{00000004-B661-4824-A3B6-759D05E5F6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79</c:v>
                </c:pt>
                <c:pt idx="3">
                  <c:v>91</c:v>
                </c:pt>
                <c:pt idx="6">
                  <c:v>102</c:v>
                </c:pt>
                <c:pt idx="9">
                  <c:v>115</c:v>
                </c:pt>
                <c:pt idx="12">
                  <c:v>125</c:v>
                </c:pt>
              </c:numCache>
            </c:numRef>
          </c:val>
          <c:extLst xmlns:c16r2="http://schemas.microsoft.com/office/drawing/2015/06/chart">
            <c:ext xmlns:c16="http://schemas.microsoft.com/office/drawing/2014/chart" uri="{C3380CC4-5D6E-409C-BE32-E72D297353CC}">
              <c16:uniqueId val="{00000005-B661-4824-A3B6-759D05E5F6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661-4824-A3B6-759D05E5F6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2565</c:v>
                </c:pt>
                <c:pt idx="3">
                  <c:v>2555</c:v>
                </c:pt>
                <c:pt idx="6">
                  <c:v>2264</c:v>
                </c:pt>
                <c:pt idx="9">
                  <c:v>2335</c:v>
                </c:pt>
                <c:pt idx="12">
                  <c:v>2486</c:v>
                </c:pt>
              </c:numCache>
            </c:numRef>
          </c:val>
          <c:extLst xmlns:c16r2="http://schemas.microsoft.com/office/drawing/2015/06/chart">
            <c:ext xmlns:c16="http://schemas.microsoft.com/office/drawing/2014/chart" uri="{C3380CC4-5D6E-409C-BE32-E72D297353CC}">
              <c16:uniqueId val="{00000007-B661-4824-A3B6-759D05E5F643}"/>
            </c:ext>
          </c:extLst>
        </c:ser>
        <c:dLbls>
          <c:showLegendKey val="0"/>
          <c:showVal val="0"/>
          <c:showCatName val="0"/>
          <c:showSerName val="0"/>
          <c:showPercent val="0"/>
          <c:showBubbleSize val="0"/>
        </c:dLbls>
        <c:gapWidth val="100"/>
        <c:overlap val="100"/>
        <c:axId val="468465088"/>
        <c:axId val="46846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208</c:v>
                </c:pt>
                <c:pt idx="2">
                  <c:v>#N/A</c:v>
                </c:pt>
                <c:pt idx="3">
                  <c:v>#N/A</c:v>
                </c:pt>
                <c:pt idx="4">
                  <c:v>162</c:v>
                </c:pt>
                <c:pt idx="5">
                  <c:v>#N/A</c:v>
                </c:pt>
                <c:pt idx="6">
                  <c:v>#N/A</c:v>
                </c:pt>
                <c:pt idx="7">
                  <c:v>143</c:v>
                </c:pt>
                <c:pt idx="8">
                  <c:v>#N/A</c:v>
                </c:pt>
                <c:pt idx="9">
                  <c:v>#N/A</c:v>
                </c:pt>
                <c:pt idx="10">
                  <c:v>266</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B661-4824-A3B6-759D05E5F643}"/>
            </c:ext>
          </c:extLst>
        </c:ser>
        <c:dLbls>
          <c:showLegendKey val="0"/>
          <c:showVal val="0"/>
          <c:showCatName val="0"/>
          <c:showSerName val="0"/>
          <c:showPercent val="0"/>
          <c:showBubbleSize val="0"/>
        </c:dLbls>
        <c:marker val="1"/>
        <c:smooth val="0"/>
        <c:axId val="468465088"/>
        <c:axId val="468466656"/>
      </c:lineChart>
      <c:catAx>
        <c:axId val="4684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466656"/>
        <c:crosses val="autoZero"/>
        <c:auto val="1"/>
        <c:lblAlgn val="ctr"/>
        <c:lblOffset val="100"/>
        <c:tickLblSkip val="1"/>
        <c:tickMarkSkip val="1"/>
        <c:noMultiLvlLbl val="0"/>
      </c:catAx>
      <c:valAx>
        <c:axId val="4684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4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23265</c:v>
                </c:pt>
                <c:pt idx="5">
                  <c:v>22360</c:v>
                </c:pt>
                <c:pt idx="8">
                  <c:v>21073</c:v>
                </c:pt>
                <c:pt idx="11">
                  <c:v>20196</c:v>
                </c:pt>
                <c:pt idx="14">
                  <c:v>19150</c:v>
                </c:pt>
              </c:numCache>
            </c:numRef>
          </c:val>
          <c:extLst xmlns:c16r2="http://schemas.microsoft.com/office/drawing/2015/06/chart">
            <c:ext xmlns:c16="http://schemas.microsoft.com/office/drawing/2014/chart" uri="{C3380CC4-5D6E-409C-BE32-E72D297353CC}">
              <c16:uniqueId val="{00000000-AAC9-4C75-B861-BB106FD643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4707</c:v>
                </c:pt>
                <c:pt idx="5">
                  <c:v>4811</c:v>
                </c:pt>
                <c:pt idx="8">
                  <c:v>4418</c:v>
                </c:pt>
                <c:pt idx="11">
                  <c:v>4745</c:v>
                </c:pt>
                <c:pt idx="14">
                  <c:v>4887</c:v>
                </c:pt>
              </c:numCache>
            </c:numRef>
          </c:val>
          <c:extLst xmlns:c16r2="http://schemas.microsoft.com/office/drawing/2015/06/chart">
            <c:ext xmlns:c16="http://schemas.microsoft.com/office/drawing/2014/chart" uri="{C3380CC4-5D6E-409C-BE32-E72D297353CC}">
              <c16:uniqueId val="{00000001-AAC9-4C75-B861-BB106FD643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6208</c:v>
                </c:pt>
                <c:pt idx="5">
                  <c:v>5804</c:v>
                </c:pt>
                <c:pt idx="8">
                  <c:v>6713</c:v>
                </c:pt>
                <c:pt idx="11">
                  <c:v>6795</c:v>
                </c:pt>
                <c:pt idx="14">
                  <c:v>7260</c:v>
                </c:pt>
              </c:numCache>
            </c:numRef>
          </c:val>
          <c:extLst xmlns:c16r2="http://schemas.microsoft.com/office/drawing/2015/06/chart">
            <c:ext xmlns:c16="http://schemas.microsoft.com/office/drawing/2014/chart" uri="{C3380CC4-5D6E-409C-BE32-E72D297353CC}">
              <c16:uniqueId val="{00000002-AAC9-4C75-B861-BB106FD643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C9-4C75-B861-BB106FD643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C9-4C75-B861-BB106FD643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C9-4C75-B861-BB106FD643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4265</c:v>
                </c:pt>
                <c:pt idx="3">
                  <c:v>3810</c:v>
                </c:pt>
                <c:pt idx="6">
                  <c:v>3697</c:v>
                </c:pt>
                <c:pt idx="9">
                  <c:v>3316</c:v>
                </c:pt>
                <c:pt idx="12">
                  <c:v>3175</c:v>
                </c:pt>
              </c:numCache>
            </c:numRef>
          </c:val>
          <c:extLst xmlns:c16r2="http://schemas.microsoft.com/office/drawing/2015/06/chart">
            <c:ext xmlns:c16="http://schemas.microsoft.com/office/drawing/2014/chart" uri="{C3380CC4-5D6E-409C-BE32-E72D297353CC}">
              <c16:uniqueId val="{00000006-AAC9-4C75-B861-BB106FD643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171</c:v>
                </c:pt>
                <c:pt idx="3">
                  <c:v>142</c:v>
                </c:pt>
                <c:pt idx="6">
                  <c:v>174</c:v>
                </c:pt>
                <c:pt idx="9">
                  <c:v>916</c:v>
                </c:pt>
                <c:pt idx="12">
                  <c:v>2301</c:v>
                </c:pt>
              </c:numCache>
            </c:numRef>
          </c:val>
          <c:extLst xmlns:c16r2="http://schemas.microsoft.com/office/drawing/2015/06/chart">
            <c:ext xmlns:c16="http://schemas.microsoft.com/office/drawing/2014/chart" uri="{C3380CC4-5D6E-409C-BE32-E72D297353CC}">
              <c16:uniqueId val="{00000007-AAC9-4C75-B861-BB106FD643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1158</c:v>
                </c:pt>
                <c:pt idx="3">
                  <c:v>1213</c:v>
                </c:pt>
                <c:pt idx="6">
                  <c:v>1111</c:v>
                </c:pt>
                <c:pt idx="9">
                  <c:v>1553</c:v>
                </c:pt>
                <c:pt idx="12">
                  <c:v>2067</c:v>
                </c:pt>
              </c:numCache>
            </c:numRef>
          </c:val>
          <c:extLst xmlns:c16r2="http://schemas.microsoft.com/office/drawing/2015/06/chart">
            <c:ext xmlns:c16="http://schemas.microsoft.com/office/drawing/2014/chart" uri="{C3380CC4-5D6E-409C-BE32-E72D297353CC}">
              <c16:uniqueId val="{00000008-AAC9-4C75-B861-BB106FD643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1487</c:v>
                </c:pt>
                <c:pt idx="3">
                  <c:v>1411</c:v>
                </c:pt>
                <c:pt idx="6">
                  <c:v>1334</c:v>
                </c:pt>
                <c:pt idx="9">
                  <c:v>1257</c:v>
                </c:pt>
                <c:pt idx="12">
                  <c:v>1180</c:v>
                </c:pt>
              </c:numCache>
            </c:numRef>
          </c:val>
          <c:extLst xmlns:c16r2="http://schemas.microsoft.com/office/drawing/2015/06/chart">
            <c:ext xmlns:c16="http://schemas.microsoft.com/office/drawing/2014/chart" uri="{C3380CC4-5D6E-409C-BE32-E72D297353CC}">
              <c16:uniqueId val="{00000009-AAC9-4C75-B861-BB106FD643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23714</c:v>
                </c:pt>
                <c:pt idx="3">
                  <c:v>25970</c:v>
                </c:pt>
                <c:pt idx="6">
                  <c:v>27464</c:v>
                </c:pt>
                <c:pt idx="9">
                  <c:v>27028</c:v>
                </c:pt>
                <c:pt idx="12">
                  <c:v>27100</c:v>
                </c:pt>
              </c:numCache>
            </c:numRef>
          </c:val>
          <c:extLst xmlns:c16r2="http://schemas.microsoft.com/office/drawing/2015/06/chart">
            <c:ext xmlns:c16="http://schemas.microsoft.com/office/drawing/2014/chart" uri="{C3380CC4-5D6E-409C-BE32-E72D297353CC}">
              <c16:uniqueId val="{0000000A-AAC9-4C75-B861-BB106FD6432D}"/>
            </c:ext>
          </c:extLst>
        </c:ser>
        <c:dLbls>
          <c:showLegendKey val="0"/>
          <c:showVal val="0"/>
          <c:showCatName val="0"/>
          <c:showSerName val="0"/>
          <c:showPercent val="0"/>
          <c:showBubbleSize val="0"/>
        </c:dLbls>
        <c:gapWidth val="100"/>
        <c:overlap val="100"/>
        <c:axId val="468467048"/>
        <c:axId val="468463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1576</c:v>
                </c:pt>
                <c:pt idx="8">
                  <c:v>#N/A</c:v>
                </c:pt>
                <c:pt idx="9">
                  <c:v>#N/A</c:v>
                </c:pt>
                <c:pt idx="10">
                  <c:v>2334</c:v>
                </c:pt>
                <c:pt idx="11">
                  <c:v>#N/A</c:v>
                </c:pt>
                <c:pt idx="12">
                  <c:v>#N/A</c:v>
                </c:pt>
                <c:pt idx="13">
                  <c:v>4525</c:v>
                </c:pt>
                <c:pt idx="14">
                  <c:v>#N/A</c:v>
                </c:pt>
              </c:numCache>
            </c:numRef>
          </c:val>
          <c:smooth val="0"/>
          <c:extLst xmlns:c16r2="http://schemas.microsoft.com/office/drawing/2015/06/chart">
            <c:ext xmlns:c16="http://schemas.microsoft.com/office/drawing/2014/chart" uri="{C3380CC4-5D6E-409C-BE32-E72D297353CC}">
              <c16:uniqueId val="{0000000B-AAC9-4C75-B861-BB106FD6432D}"/>
            </c:ext>
          </c:extLst>
        </c:ser>
        <c:dLbls>
          <c:showLegendKey val="0"/>
          <c:showVal val="0"/>
          <c:showCatName val="0"/>
          <c:showSerName val="0"/>
          <c:showPercent val="0"/>
          <c:showBubbleSize val="0"/>
        </c:dLbls>
        <c:marker val="1"/>
        <c:smooth val="0"/>
        <c:axId val="468467048"/>
        <c:axId val="468463912"/>
      </c:lineChart>
      <c:catAx>
        <c:axId val="46846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463912"/>
        <c:crosses val="autoZero"/>
        <c:auto val="1"/>
        <c:lblAlgn val="ctr"/>
        <c:lblOffset val="100"/>
        <c:tickLblSkip val="1"/>
        <c:tickMarkSkip val="1"/>
        <c:noMultiLvlLbl val="0"/>
      </c:catAx>
      <c:valAx>
        <c:axId val="46846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46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2638</c:v>
                </c:pt>
                <c:pt idx="1">
                  <c:v>2619</c:v>
                </c:pt>
                <c:pt idx="2">
                  <c:v>2612</c:v>
                </c:pt>
              </c:numCache>
            </c:numRef>
          </c:val>
          <c:extLst xmlns:c16r2="http://schemas.microsoft.com/office/drawing/2015/06/chart">
            <c:ext xmlns:c16="http://schemas.microsoft.com/office/drawing/2014/chart" uri="{C3380CC4-5D6E-409C-BE32-E72D297353CC}">
              <c16:uniqueId val="{00000000-2717-41AD-B9FC-3923E77BE7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717-41AD-B9FC-3923E77BE7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3159</c:v>
                </c:pt>
                <c:pt idx="1">
                  <c:v>3167</c:v>
                </c:pt>
                <c:pt idx="2">
                  <c:v>3713</c:v>
                </c:pt>
              </c:numCache>
            </c:numRef>
          </c:val>
          <c:extLst xmlns:c16r2="http://schemas.microsoft.com/office/drawing/2015/06/chart">
            <c:ext xmlns:c16="http://schemas.microsoft.com/office/drawing/2014/chart" uri="{C3380CC4-5D6E-409C-BE32-E72D297353CC}">
              <c16:uniqueId val="{00000002-2717-41AD-B9FC-3923E77BE7C2}"/>
            </c:ext>
          </c:extLst>
        </c:ser>
        <c:dLbls>
          <c:showLegendKey val="0"/>
          <c:showVal val="0"/>
          <c:showCatName val="0"/>
          <c:showSerName val="0"/>
          <c:showPercent val="0"/>
          <c:showBubbleSize val="0"/>
        </c:dLbls>
        <c:gapWidth val="120"/>
        <c:overlap val="100"/>
        <c:axId val="468466264"/>
        <c:axId val="469519304"/>
      </c:barChart>
      <c:catAx>
        <c:axId val="46846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519304"/>
        <c:crosses val="autoZero"/>
        <c:auto val="1"/>
        <c:lblAlgn val="ctr"/>
        <c:lblOffset val="100"/>
        <c:tickLblSkip val="1"/>
        <c:tickMarkSkip val="1"/>
        <c:noMultiLvlLbl val="0"/>
      </c:catAx>
      <c:valAx>
        <c:axId val="469519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846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BE-431C-83E3-F7844DF3D117}"/>
                </c:ext>
                <c:ext xmlns:c15="http://schemas.microsoft.com/office/drawing/2012/chart" uri="{CE6537A1-D6FC-4f65-9D91-7224C49458BB}">
                  <c15:dlblFieldTable>
                    <c15:dlblFTEntry>
                      <c15:txfldGUID>{5DE43A42-720F-4D07-A84C-532863839EBA}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BE-431C-83E3-F7844DF3D117}"/>
                </c:ext>
                <c:ext xmlns:c15="http://schemas.microsoft.com/office/drawing/2012/chart" uri="{CE6537A1-D6FC-4f65-9D91-7224C49458BB}">
                  <c15:dlblFieldTable>
                    <c15:dlblFTEntry>
                      <c15:txfldGUID>{7FF7E8FA-6A08-42AF-82F4-77AB15A2A391}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BE-431C-83E3-F7844DF3D117}"/>
                </c:ext>
                <c:ext xmlns:c15="http://schemas.microsoft.com/office/drawing/2012/chart" uri="{CE6537A1-D6FC-4f65-9D91-7224C49458BB}">
                  <c15:dlblFieldTable>
                    <c15:dlblFTEntry>
                      <c15:txfldGUID>{B40CCF48-394E-4FCC-9890-A7DEA7110378}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BE-431C-83E3-F7844DF3D117}"/>
                </c:ext>
                <c:ext xmlns:c15="http://schemas.microsoft.com/office/drawing/2012/chart" uri="{CE6537A1-D6FC-4f65-9D91-7224C49458BB}">
                  <c15:dlblFieldTable>
                    <c15:dlblFTEntry>
                      <c15:txfldGUID>{54F7EB0C-AF6C-4D63-B316-0B1219DAADB2}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BE-431C-83E3-F7844DF3D117}"/>
                </c:ext>
                <c:ext xmlns:c15="http://schemas.microsoft.com/office/drawing/2012/chart" uri="{CE6537A1-D6FC-4f65-9D91-7224C49458BB}">
                  <c15:dlblFieldTable>
                    <c15:dlblFTEntry>
                      <c15:txfldGUID>{E243269D-3BE9-4ADB-93B8-F9C6CB25A7A5}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BE-431C-83E3-F7844DF3D117}"/>
                </c:ext>
                <c:ext xmlns:c15="http://schemas.microsoft.com/office/drawing/2012/chart" uri="{CE6537A1-D6FC-4f65-9D91-7224C49458BB}">
                  <c15:dlblFieldTable>
                    <c15:dlblFTEntry>
                      <c15:txfldGUID>{D494D1CE-E542-4EF1-9623-FB0DDAF778A8}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BE-431C-83E3-F7844DF3D117}"/>
                </c:ext>
                <c:ext xmlns:c15="http://schemas.microsoft.com/office/drawing/2012/chart" uri="{CE6537A1-D6FC-4f65-9D91-7224C49458BB}">
                  <c15:layout/>
                  <c15:dlblFieldTable>
                    <c15:dlblFTEntry>
                      <c15:txfldGUID>{0E9006DF-CE9A-4D44-8794-17066B5F8B6F}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BE-431C-83E3-F7844DF3D117}"/>
                </c:ext>
                <c:ext xmlns:c15="http://schemas.microsoft.com/office/drawing/2012/chart" uri="{CE6537A1-D6FC-4f65-9D91-7224C49458BB}">
                  <c15:layout/>
                  <c15:dlblFieldTable>
                    <c15:dlblFTEntry>
                      <c15:txfldGUID>{88337799-A677-46F3-B224-ECC4F923BE72}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BE-431C-83E3-F7844DF3D117}"/>
                </c:ext>
                <c:ext xmlns:c15="http://schemas.microsoft.com/office/drawing/2012/chart" uri="{CE6537A1-D6FC-4f65-9D91-7224C49458BB}">
                  <c15:layout/>
                  <c15:dlblFieldTable>
                    <c15:dlblFTEntry>
                      <c15:txfldGUID>{55D46247-7FE3-4432-91C2-B59C0401CE0B}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61.4</c:v>
                </c:pt>
                <c:pt idx="32">
                  <c:v>61.7</c:v>
                </c:pt>
              </c:numCache>
            </c:numRef>
          </c:xVal>
          <c:yVal>
            <c:numRef>
              <c:f>公会計指標分析・財政指標組合せ分析表!$BP$51:$DC$51</c:f>
              <c:numCache>
                <c:formatCode>#,##0.0;"▲ "#,##0.0</c:formatCode>
                <c:ptCount val="40"/>
                <c:pt idx="16">
                  <c:v>7.5</c:v>
                </c:pt>
                <c:pt idx="24">
                  <c:v>10.8</c:v>
                </c:pt>
                <c:pt idx="32">
                  <c:v>20.5</c:v>
                </c:pt>
              </c:numCache>
            </c:numRef>
          </c:yVal>
          <c:smooth val="0"/>
          <c:extLst xmlns:c16r2="http://schemas.microsoft.com/office/drawing/2015/06/chart">
            <c:ext xmlns:c16="http://schemas.microsoft.com/office/drawing/2014/chart" uri="{C3380CC4-5D6E-409C-BE32-E72D297353CC}">
              <c16:uniqueId val="{00000009-CCBE-431C-83E3-F7844DF3D1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BE-431C-83E3-F7844DF3D117}"/>
                </c:ext>
                <c:ext xmlns:c15="http://schemas.microsoft.com/office/drawing/2012/chart" uri="{CE6537A1-D6FC-4f65-9D91-7224C49458BB}">
                  <c15:dlblFieldTable>
                    <c15:dlblFTEntry>
                      <c15:txfldGUID>{73D72E6C-AE81-4216-BE0C-DEA69BB7278B}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BE-431C-83E3-F7844DF3D117}"/>
                </c:ext>
                <c:ext xmlns:c15="http://schemas.microsoft.com/office/drawing/2012/chart" uri="{CE6537A1-D6FC-4f65-9D91-7224C49458BB}">
                  <c15:dlblFieldTable>
                    <c15:dlblFTEntry>
                      <c15:txfldGUID>{4182D4C1-7DDC-413A-A51E-7009CAE2186D}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BE-431C-83E3-F7844DF3D117}"/>
                </c:ext>
                <c:ext xmlns:c15="http://schemas.microsoft.com/office/drawing/2012/chart" uri="{CE6537A1-D6FC-4f65-9D91-7224C49458BB}">
                  <c15:dlblFieldTable>
                    <c15:dlblFTEntry>
                      <c15:txfldGUID>{8F273535-8B38-4B03-AADF-288B414DFD00}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BE-431C-83E3-F7844DF3D117}"/>
                </c:ext>
                <c:ext xmlns:c15="http://schemas.microsoft.com/office/drawing/2012/chart" uri="{CE6537A1-D6FC-4f65-9D91-7224C49458BB}">
                  <c15:dlblFieldTable>
                    <c15:dlblFTEntry>
                      <c15:txfldGUID>{CAE2610D-402F-4AA4-8BA6-2DB403F8B8B5}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BE-431C-83E3-F7844DF3D117}"/>
                </c:ext>
                <c:ext xmlns:c15="http://schemas.microsoft.com/office/drawing/2012/chart" uri="{CE6537A1-D6FC-4f65-9D91-7224C49458BB}">
                  <c15:dlblFieldTable>
                    <c15:dlblFTEntry>
                      <c15:txfldGUID>{99D0E986-3CEF-45EE-8D52-2419B42CD086}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BE-431C-83E3-F7844DF3D117}"/>
                </c:ext>
                <c:ext xmlns:c15="http://schemas.microsoft.com/office/drawing/2012/chart" uri="{CE6537A1-D6FC-4f65-9D91-7224C49458BB}">
                  <c15:dlblFieldTable>
                    <c15:dlblFTEntry>
                      <c15:txfldGUID>{09E60D53-517D-42BD-9025-78FE182C326F}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BE-431C-83E3-F7844DF3D117}"/>
                </c:ext>
                <c:ext xmlns:c15="http://schemas.microsoft.com/office/drawing/2012/chart" uri="{CE6537A1-D6FC-4f65-9D91-7224C49458BB}">
                  <c15:layout/>
                  <c15:dlblFieldTable>
                    <c15:dlblFTEntry>
                      <c15:txfldGUID>{CB9A9EEC-F0DA-458C-A012-834816830B94}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BE-431C-83E3-F7844DF3D117}"/>
                </c:ext>
                <c:ext xmlns:c15="http://schemas.microsoft.com/office/drawing/2012/chart" uri="{CE6537A1-D6FC-4f65-9D91-7224C49458BB}">
                  <c15:layout/>
                  <c15:dlblFieldTable>
                    <c15:dlblFTEntry>
                      <c15:txfldGUID>{A3C78124-2C77-45EC-A655-8AFB0892A78E}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BE-431C-83E3-F7844DF3D117}"/>
                </c:ext>
                <c:ext xmlns:c15="http://schemas.microsoft.com/office/drawing/2012/chart" uri="{CE6537A1-D6FC-4f65-9D91-7224C49458BB}">
                  <c15:layout/>
                  <c15:dlblFieldTable>
                    <c15:dlblFTEntry>
                      <c15:txfldGUID>{6581116F-551B-4F8F-9BD2-2FD10E19821B}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CCBE-431C-83E3-F7844DF3D117}"/>
            </c:ext>
          </c:extLst>
        </c:ser>
        <c:dLbls>
          <c:showLegendKey val="0"/>
          <c:showVal val="1"/>
          <c:showCatName val="0"/>
          <c:showSerName val="0"/>
          <c:showPercent val="0"/>
          <c:showBubbleSize val="0"/>
        </c:dLbls>
        <c:axId val="469512248"/>
        <c:axId val="469516168"/>
      </c:scatterChart>
      <c:valAx>
        <c:axId val="469512248"/>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516168"/>
        <c:crosses val="autoZero"/>
        <c:crossBetween val="midCat"/>
      </c:valAx>
      <c:valAx>
        <c:axId val="469516168"/>
        <c:scaling>
          <c:orientation val="minMax"/>
          <c:max val="2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512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F2-4DB6-8973-557DE1800F30}"/>
                </c:ext>
                <c:ext xmlns:c15="http://schemas.microsoft.com/office/drawing/2012/chart" uri="{CE6537A1-D6FC-4f65-9D91-7224C49458BB}">
                  <c15:dlblFieldTable>
                    <c15:dlblFTEntry>
                      <c15:txfldGUID>{A7B25CFE-29FA-411C-B88A-46EC676E0335}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F2-4DB6-8973-557DE1800F30}"/>
                </c:ext>
                <c:ext xmlns:c15="http://schemas.microsoft.com/office/drawing/2012/chart" uri="{CE6537A1-D6FC-4f65-9D91-7224C49458BB}">
                  <c15:dlblFieldTable>
                    <c15:dlblFTEntry>
                      <c15:txfldGUID>{8E41AF06-30EF-451A-97B3-C2E01019189C}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F2-4DB6-8973-557DE1800F30}"/>
                </c:ext>
                <c:ext xmlns:c15="http://schemas.microsoft.com/office/drawing/2012/chart" uri="{CE6537A1-D6FC-4f65-9D91-7224C49458BB}">
                  <c15:dlblFieldTable>
                    <c15:dlblFTEntry>
                      <c15:txfldGUID>{8F69AC6E-2718-407A-BBE5-28EBC8495587}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F2-4DB6-8973-557DE1800F30}"/>
                </c:ext>
                <c:ext xmlns:c15="http://schemas.microsoft.com/office/drawing/2012/chart" uri="{CE6537A1-D6FC-4f65-9D91-7224C49458BB}">
                  <c15:dlblFieldTable>
                    <c15:dlblFTEntry>
                      <c15:txfldGUID>{426FDBC3-ED32-417D-B68F-CAEE06A47B84}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F2-4DB6-8973-557DE1800F30}"/>
                </c:ext>
                <c:ext xmlns:c15="http://schemas.microsoft.com/office/drawing/2012/chart" uri="{CE6537A1-D6FC-4f65-9D91-7224C49458BB}">
                  <c15:dlblFieldTable>
                    <c15:dlblFTEntry>
                      <c15:txfldGUID>{94085941-74D4-4B40-BF14-357D0ED0B42E}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F2-4DB6-8973-557DE1800F30}"/>
                </c:ext>
                <c:ext xmlns:c15="http://schemas.microsoft.com/office/drawing/2012/chart" uri="{CE6537A1-D6FC-4f65-9D91-7224C49458BB}">
                  <c15:dlblFieldTable>
                    <c15:dlblFTEntry>
                      <c15:txfldGUID>{7DC2554B-B0DC-40F6-A839-464E92C0137A}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F2-4DB6-8973-557DE1800F30}"/>
                </c:ext>
                <c:ext xmlns:c15="http://schemas.microsoft.com/office/drawing/2012/chart" uri="{CE6537A1-D6FC-4f65-9D91-7224C49458BB}">
                  <c15:layout/>
                  <c15:dlblFieldTable>
                    <c15:dlblFTEntry>
                      <c15:txfldGUID>{8290AFCB-2F74-494E-B2D2-9AA98F776297}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F2-4DB6-8973-557DE1800F30}"/>
                </c:ext>
                <c:ext xmlns:c15="http://schemas.microsoft.com/office/drawing/2012/chart" uri="{CE6537A1-D6FC-4f65-9D91-7224C49458BB}">
                  <c15:layout/>
                  <c15:dlblFieldTable>
                    <c15:dlblFTEntry>
                      <c15:txfldGUID>{C387BA25-57E2-4E0D-9F3A-ECE6E9F14616}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F2-4DB6-8973-557DE1800F30}"/>
                </c:ext>
                <c:ext xmlns:c15="http://schemas.microsoft.com/office/drawing/2012/chart" uri="{CE6537A1-D6FC-4f65-9D91-7224C49458BB}">
                  <c15:layout/>
                  <c15:dlblFieldTable>
                    <c15:dlblFTEntry>
                      <c15:txfldGUID>{CE32080F-CF23-4F61-88DC-6FC00A88A906}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0.8</c:v>
                </c:pt>
                <c:pt idx="24">
                  <c:v>0.9</c:v>
                </c:pt>
                <c:pt idx="32">
                  <c:v>0.8</c:v>
                </c:pt>
              </c:numCache>
            </c:numRef>
          </c:xVal>
          <c:yVal>
            <c:numRef>
              <c:f>公会計指標分析・財政指標組合せ分析表!$BP$73:$DC$73</c:f>
              <c:numCache>
                <c:formatCode>#,##0.0;"▲ "#,##0.0</c:formatCode>
                <c:ptCount val="40"/>
                <c:pt idx="16">
                  <c:v>7.5</c:v>
                </c:pt>
                <c:pt idx="24">
                  <c:v>10.8</c:v>
                </c:pt>
                <c:pt idx="32">
                  <c:v>20.5</c:v>
                </c:pt>
              </c:numCache>
            </c:numRef>
          </c:yVal>
          <c:smooth val="0"/>
          <c:extLst xmlns:c16r2="http://schemas.microsoft.com/office/drawing/2015/06/chart">
            <c:ext xmlns:c16="http://schemas.microsoft.com/office/drawing/2014/chart" uri="{C3380CC4-5D6E-409C-BE32-E72D297353CC}">
              <c16:uniqueId val="{00000009-2CF2-4DB6-8973-557DE1800F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F2-4DB6-8973-557DE1800F30}"/>
                </c:ext>
                <c:ext xmlns:c15="http://schemas.microsoft.com/office/drawing/2012/chart" uri="{CE6537A1-D6FC-4f65-9D91-7224C49458BB}">
                  <c15:layout/>
                  <c15:dlblFieldTable>
                    <c15:dlblFTEntry>
                      <c15:txfldGUID>{ED7C84D8-689B-465D-9083-5CC4E1F25CC1}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F2-4DB6-8973-557DE1800F30}"/>
                </c:ext>
                <c:ext xmlns:c15="http://schemas.microsoft.com/office/drawing/2012/chart" uri="{CE6537A1-D6FC-4f65-9D91-7224C49458BB}">
                  <c15:dlblFieldTable>
                    <c15:dlblFTEntry>
                      <c15:txfldGUID>{6F752785-4817-46F0-A022-4F3EE031C8C7}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F2-4DB6-8973-557DE1800F30}"/>
                </c:ext>
                <c:ext xmlns:c15="http://schemas.microsoft.com/office/drawing/2012/chart" uri="{CE6537A1-D6FC-4f65-9D91-7224C49458BB}">
                  <c15:dlblFieldTable>
                    <c15:dlblFTEntry>
                      <c15:txfldGUID>{CD447B20-A677-4172-A54A-ACAB73B82B3B}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F2-4DB6-8973-557DE1800F30}"/>
                </c:ext>
                <c:ext xmlns:c15="http://schemas.microsoft.com/office/drawing/2012/chart" uri="{CE6537A1-D6FC-4f65-9D91-7224C49458BB}">
                  <c15:dlblFieldTable>
                    <c15:dlblFTEntry>
                      <c15:txfldGUID>{588B64C2-E023-4BBE-B066-BCA86B0CA2A1}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F2-4DB6-8973-557DE1800F30}"/>
                </c:ext>
                <c:ext xmlns:c15="http://schemas.microsoft.com/office/drawing/2012/chart" uri="{CE6537A1-D6FC-4f65-9D91-7224C49458BB}">
                  <c15:dlblFieldTable>
                    <c15:dlblFTEntry>
                      <c15:txfldGUID>{64B3D106-4E6C-4C30-B513-E937C128F3F9}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F2-4DB6-8973-557DE1800F30}"/>
                </c:ext>
                <c:ext xmlns:c15="http://schemas.microsoft.com/office/drawing/2012/chart" uri="{CE6537A1-D6FC-4f65-9D91-7224C49458BB}">
                  <c15:layout/>
                  <c15:dlblFieldTable>
                    <c15:dlblFTEntry>
                      <c15:txfldGUID>{27CDA20A-EFDE-4A9B-BB21-8313DD57075B}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F2-4DB6-8973-557DE1800F30}"/>
                </c:ext>
                <c:ext xmlns:c15="http://schemas.microsoft.com/office/drawing/2012/chart" uri="{CE6537A1-D6FC-4f65-9D91-7224C49458BB}">
                  <c15:layout/>
                  <c15:dlblFieldTable>
                    <c15:dlblFTEntry>
                      <c15:txfldGUID>{8059F0D8-C799-4DD1-8D6D-A80B6360A0FD}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F2-4DB6-8973-557DE1800F30}"/>
                </c:ext>
                <c:ext xmlns:c15="http://schemas.microsoft.com/office/drawing/2012/chart" uri="{CE6537A1-D6FC-4f65-9D91-7224C49458BB}">
                  <c15:layout/>
                  <c15:dlblFieldTable>
                    <c15:dlblFTEntry>
                      <c15:txfldGUID>{732D6864-BBA0-4F7D-9056-1E14D7E309FE}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F2-4DB6-8973-557DE1800F30}"/>
                </c:ext>
                <c:ext xmlns:c15="http://schemas.microsoft.com/office/drawing/2012/chart" uri="{CE6537A1-D6FC-4f65-9D91-7224C49458BB}">
                  <c15:layout/>
                  <c15:dlblFieldTable>
                    <c15:dlblFTEntry>
                      <c15:txfldGUID>{4257D4CC-5BFF-4536-8CBA-38EF67D3E2E0}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2CF2-4DB6-8973-557DE1800F30}"/>
            </c:ext>
          </c:extLst>
        </c:ser>
        <c:dLbls>
          <c:showLegendKey val="0"/>
          <c:showVal val="1"/>
          <c:showCatName val="0"/>
          <c:showSerName val="0"/>
          <c:showPercent val="0"/>
          <c:showBubbleSize val="0"/>
        </c:dLbls>
        <c:axId val="469515384"/>
        <c:axId val="469513424"/>
      </c:scatterChart>
      <c:valAx>
        <c:axId val="469515384"/>
        <c:scaling>
          <c:orientation val="minMax"/>
          <c:max val="5.8"/>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513424"/>
        <c:crosses val="autoZero"/>
        <c:crossBetween val="midCat"/>
      </c:valAx>
      <c:valAx>
        <c:axId val="46951342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5153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高金利で借り入れた政府資金の償還満期を迎えたことや、借入れを抑制してきたことなどにより、元利償還金は他団体と比較して低い水準を維持しており、実質公債費率は平成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年度以降、３箇年平均が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％以下を維持している。</a:t>
          </a:r>
        </a:p>
        <a:p>
          <a:r>
            <a:rPr kumimoji="1" lang="ja-JP" altLang="en-US" sz="1400">
              <a:latin typeface="ＭＳ ゴシック" pitchFamily="49" charset="-128"/>
              <a:ea typeface="ＭＳ ゴシック" pitchFamily="49" charset="-128"/>
            </a:rPr>
            <a:t>　近年、市債と基金を積極的に活用して大規模なまちづくりを進めていた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・近年、市債及び基金を積極的に活用してまちづくりを進めてきたことから、市債残高が増加し、基金残高が減少してきた。そのため、平成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％と他団体と比較しても低い水準を維持している。</a:t>
          </a:r>
        </a:p>
        <a:p>
          <a:r>
            <a:rPr kumimoji="1" lang="ja-JP" altLang="en-US" sz="14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慎重に選択し世代間負担の公平性に留意した市債活用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老朽化対策に対する適正な公共施設等の維持・更新等のため、公共施設等あんしん基金を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億円、厚木駅再開発事業などのまちづくり事業のために、新まちづくり基金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億積立てたことにより、基金全体で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中長期的に公共施設等の老朽化は避けられないものであり、公共施設等あんしん基金へ積立てていくことを予定している。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新まちづくり基金；海老名駅北口開設に向けた駅舎改良事業などに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億取り崩す一方で、決算剰余金をまちづくりのために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公共施設等あんしん基金：公共施設等の大規模改修に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億円取り崩す一方で、決算剰余金を老朽化対策のために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応援まごころ基金：ふるさと納税の寄附者の意向を翌年度の事業に反映させるため、前年の寄付額により増加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新まちづくり基金：海老名駅北口開設や厚木駅再開発事業のため、決算剰余金を積立予定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公共施設等あんしん基金：今後も財政需要が見込まれることから当初予算から政策的に積立金を計上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補正予算における財源調整に伴う変動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％を下回ることがないように努めることとしている。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年３月に策定した海老名市公共施設再編（適正化）計画に基づき施設の維持管理を適切に進めて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おり、個別施設の計画も順次策定しているため、今後は減少していく見通し。</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4" name="直線コネクタ 63"/>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5"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6" name="直線コネクタ 65"/>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7"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8" name="直線コネクタ 67"/>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9"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0" name="フローチャート: 判断 69"/>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1" name="フローチャート: 判断 70"/>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2" name="フローチャート: 判断 71"/>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8" name="楕円 77"/>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60596</xdr:rowOff>
    </xdr:from>
    <xdr:ext cx="405111" cy="259045"/>
    <xdr:sp macro="" textlink="">
      <xdr:nvSpPr>
        <xdr:cNvPr id="79" name="有形固定資産減価償却率該当値テキスト"/>
        <xdr:cNvSpPr txBox="1"/>
      </xdr:nvSpPr>
      <xdr:spPr>
        <a:xfrm>
          <a:off x="4813300" y="597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80" name="楕円 79"/>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88519</xdr:rowOff>
    </xdr:from>
    <xdr:to>
      <xdr:col>23</xdr:col>
      <xdr:colOff>85725</xdr:colOff>
      <xdr:row>31</xdr:row>
      <xdr:rowOff>101473</xdr:rowOff>
    </xdr:to>
    <xdr:cxnSp macro="">
      <xdr:nvCxnSpPr>
        <xdr:cNvPr id="81" name="直線コネクタ 80"/>
        <xdr:cNvCxnSpPr/>
      </xdr:nvCxnSpPr>
      <xdr:spPr>
        <a:xfrm flipV="1">
          <a:off x="4051300" y="617499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99441</xdr:rowOff>
    </xdr:from>
    <xdr:to>
      <xdr:col>15</xdr:col>
      <xdr:colOff>187325</xdr:colOff>
      <xdr:row>33</xdr:row>
      <xdr:rowOff>29591</xdr:rowOff>
    </xdr:to>
    <xdr:sp macro="" textlink="">
      <xdr:nvSpPr>
        <xdr:cNvPr id="82" name="楕円 81"/>
        <xdr:cNvSpPr/>
      </xdr:nvSpPr>
      <xdr:spPr>
        <a:xfrm>
          <a:off x="3238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32</xdr:row>
      <xdr:rowOff>150241</xdr:rowOff>
    </xdr:to>
    <xdr:cxnSp macro="">
      <xdr:nvCxnSpPr>
        <xdr:cNvPr id="83" name="直線コネクタ 82"/>
        <xdr:cNvCxnSpPr/>
      </xdr:nvCxnSpPr>
      <xdr:spPr>
        <a:xfrm flipV="1">
          <a:off x="3289300" y="6187948"/>
          <a:ext cx="762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4"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5"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168800</xdr:rowOff>
    </xdr:from>
    <xdr:ext cx="405111" cy="259045"/>
    <xdr:sp macro="" textlink="">
      <xdr:nvSpPr>
        <xdr:cNvPr id="86" name="n_1mainValue有形固定資産減価償却率"/>
        <xdr:cNvSpPr txBox="1"/>
      </xdr:nvSpPr>
      <xdr:spPr>
        <a:xfrm>
          <a:off x="38360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46118</xdr:rowOff>
    </xdr:from>
    <xdr:ext cx="405111" cy="259045"/>
    <xdr:sp macro="" textlink="">
      <xdr:nvSpPr>
        <xdr:cNvPr id="87" name="n_2mainValue有形固定資産減価償却率"/>
        <xdr:cNvSpPr txBox="1"/>
      </xdr:nvSpPr>
      <xdr:spPr>
        <a:xfrm>
          <a:off x="30867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債務償還可能年数は、類似団体平均を下回っており、主な要因は、借入れを抑制してきたことによるものと考えられる。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8" name="テキスト ボックス 10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6" name="直線コネクタ 115"/>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9"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0" name="直線コネクタ 119"/>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1"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2" name="フローチャート: 判断 121"/>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8" name="楕円 127"/>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29" name="債務償還可能年数該当値テキスト"/>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146558</xdr:rowOff>
    </xdr:from>
    <xdr:to>
      <xdr:col>24</xdr:col>
      <xdr:colOff>114300</xdr:colOff>
      <xdr:row>37</xdr:row>
      <xdr:rowOff>76708</xdr:rowOff>
    </xdr:to>
    <xdr:sp macro="" textlink="">
      <xdr:nvSpPr>
        <xdr:cNvPr id="68" name="楕円 67"/>
        <xdr:cNvSpPr/>
      </xdr:nvSpPr>
      <xdr:spPr>
        <a:xfrm>
          <a:off x="4584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169435</xdr:rowOff>
    </xdr:from>
    <xdr:ext cx="405111" cy="259045"/>
    <xdr:sp macro="" textlink="">
      <xdr:nvSpPr>
        <xdr:cNvPr id="69" name="【道路】&#10;有形固定資産減価償却率該当値テキスト"/>
        <xdr:cNvSpPr txBox="1"/>
      </xdr:nvSpPr>
      <xdr:spPr>
        <a:xfrm>
          <a:off x="4673600" y="617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96266</xdr:rowOff>
    </xdr:from>
    <xdr:to>
      <xdr:col>20</xdr:col>
      <xdr:colOff>38100</xdr:colOff>
      <xdr:row>37</xdr:row>
      <xdr:rowOff>26416</xdr:rowOff>
    </xdr:to>
    <xdr:sp macro="" textlink="">
      <xdr:nvSpPr>
        <xdr:cNvPr id="70" name="楕円 69"/>
        <xdr:cNvSpPr/>
      </xdr:nvSpPr>
      <xdr:spPr>
        <a:xfrm>
          <a:off x="3746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147066</xdr:rowOff>
    </xdr:from>
    <xdr:to>
      <xdr:col>24</xdr:col>
      <xdr:colOff>63500</xdr:colOff>
      <xdr:row>37</xdr:row>
      <xdr:rowOff>25908</xdr:rowOff>
    </xdr:to>
    <xdr:cxnSp macro="">
      <xdr:nvCxnSpPr>
        <xdr:cNvPr id="71" name="直線コネクタ 70"/>
        <xdr:cNvCxnSpPr/>
      </xdr:nvCxnSpPr>
      <xdr:spPr>
        <a:xfrm>
          <a:off x="3797300" y="631926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107696</xdr:rowOff>
    </xdr:from>
    <xdr:to>
      <xdr:col>15</xdr:col>
      <xdr:colOff>101600</xdr:colOff>
      <xdr:row>37</xdr:row>
      <xdr:rowOff>37846</xdr:rowOff>
    </xdr:to>
    <xdr:sp macro="" textlink="">
      <xdr:nvSpPr>
        <xdr:cNvPr id="72" name="楕円 71"/>
        <xdr:cNvSpPr/>
      </xdr:nvSpPr>
      <xdr:spPr>
        <a:xfrm>
          <a:off x="2857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147066</xdr:rowOff>
    </xdr:from>
    <xdr:to>
      <xdr:col>19</xdr:col>
      <xdr:colOff>177800</xdr:colOff>
      <xdr:row>36</xdr:row>
      <xdr:rowOff>158496</xdr:rowOff>
    </xdr:to>
    <xdr:cxnSp macro="">
      <xdr:nvCxnSpPr>
        <xdr:cNvPr id="73" name="直線コネクタ 72"/>
        <xdr:cNvCxnSpPr/>
      </xdr:nvCxnSpPr>
      <xdr:spPr>
        <a:xfrm flipV="1">
          <a:off x="2908300" y="63192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4"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5"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42943</xdr:rowOff>
    </xdr:from>
    <xdr:ext cx="405111" cy="259045"/>
    <xdr:sp macro="" textlink="">
      <xdr:nvSpPr>
        <xdr:cNvPr id="76" name="n_1mainValue【道路】&#10;有形固定資産減価償却率"/>
        <xdr:cNvSpPr txBox="1"/>
      </xdr:nvSpPr>
      <xdr:spPr>
        <a:xfrm>
          <a:off x="35820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77" name="n_2mainValue【道路】&#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xdr:rowOff>
    </xdr:from>
    <xdr:to>
      <xdr:col>55</xdr:col>
      <xdr:colOff>50800</xdr:colOff>
      <xdr:row>40</xdr:row>
      <xdr:rowOff>101763</xdr:rowOff>
    </xdr:to>
    <xdr:sp macro="" textlink="">
      <xdr:nvSpPr>
        <xdr:cNvPr id="113" name="楕円 112"/>
        <xdr:cNvSpPr/>
      </xdr:nvSpPr>
      <xdr:spPr>
        <a:xfrm>
          <a:off x="10426700" y="68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150040</xdr:rowOff>
    </xdr:from>
    <xdr:ext cx="469744" cy="259045"/>
    <xdr:sp macro="" textlink="">
      <xdr:nvSpPr>
        <xdr:cNvPr id="114" name="【道路】&#10;一人当たり延長該当値テキスト"/>
        <xdr:cNvSpPr txBox="1"/>
      </xdr:nvSpPr>
      <xdr:spPr>
        <a:xfrm>
          <a:off x="10515600"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170515</xdr:rowOff>
    </xdr:from>
    <xdr:to>
      <xdr:col>50</xdr:col>
      <xdr:colOff>165100</xdr:colOff>
      <xdr:row>40</xdr:row>
      <xdr:rowOff>100665</xdr:rowOff>
    </xdr:to>
    <xdr:sp macro="" textlink="">
      <xdr:nvSpPr>
        <xdr:cNvPr id="115" name="楕円 114"/>
        <xdr:cNvSpPr/>
      </xdr:nvSpPr>
      <xdr:spPr>
        <a:xfrm>
          <a:off x="9588500" y="68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49865</xdr:rowOff>
    </xdr:from>
    <xdr:to>
      <xdr:col>55</xdr:col>
      <xdr:colOff>0</xdr:colOff>
      <xdr:row>40</xdr:row>
      <xdr:rowOff>50963</xdr:rowOff>
    </xdr:to>
    <xdr:cxnSp macro="">
      <xdr:nvCxnSpPr>
        <xdr:cNvPr id="116" name="直線コネクタ 115"/>
        <xdr:cNvCxnSpPr/>
      </xdr:nvCxnSpPr>
      <xdr:spPr>
        <a:xfrm>
          <a:off x="9639300" y="6907865"/>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xdr:rowOff>
    </xdr:from>
    <xdr:to>
      <xdr:col>46</xdr:col>
      <xdr:colOff>38100</xdr:colOff>
      <xdr:row>40</xdr:row>
      <xdr:rowOff>101763</xdr:rowOff>
    </xdr:to>
    <xdr:sp macro="" textlink="">
      <xdr:nvSpPr>
        <xdr:cNvPr id="117" name="楕円 116"/>
        <xdr:cNvSpPr/>
      </xdr:nvSpPr>
      <xdr:spPr>
        <a:xfrm>
          <a:off x="8699500" y="68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49865</xdr:rowOff>
    </xdr:from>
    <xdr:to>
      <xdr:col>50</xdr:col>
      <xdr:colOff>114300</xdr:colOff>
      <xdr:row>40</xdr:row>
      <xdr:rowOff>50963</xdr:rowOff>
    </xdr:to>
    <xdr:cxnSp macro="">
      <xdr:nvCxnSpPr>
        <xdr:cNvPr id="118" name="直線コネクタ 117"/>
        <xdr:cNvCxnSpPr/>
      </xdr:nvCxnSpPr>
      <xdr:spPr>
        <a:xfrm flipV="1">
          <a:off x="8750300" y="690786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91792</xdr:rowOff>
    </xdr:from>
    <xdr:ext cx="469744" cy="259045"/>
    <xdr:sp macro="" textlink="">
      <xdr:nvSpPr>
        <xdr:cNvPr id="121" name="n_1mainValue【道路】&#10;一人当たり延長"/>
        <xdr:cNvSpPr txBox="1"/>
      </xdr:nvSpPr>
      <xdr:spPr>
        <a:xfrm>
          <a:off x="9391727" y="694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92890</xdr:rowOff>
    </xdr:from>
    <xdr:ext cx="469744" cy="259045"/>
    <xdr:sp macro="" textlink="">
      <xdr:nvSpPr>
        <xdr:cNvPr id="122" name="n_2mainValue【道路】&#10;一人当たり延長"/>
        <xdr:cNvSpPr txBox="1"/>
      </xdr:nvSpPr>
      <xdr:spPr>
        <a:xfrm>
          <a:off x="8515427" y="69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2" name="楕円 161"/>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63"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64" name="楕円 163"/>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63681</xdr:rowOff>
    </xdr:to>
    <xdr:cxnSp macro="">
      <xdr:nvCxnSpPr>
        <xdr:cNvPr id="165" name="直線コネクタ 164"/>
        <xdr:cNvCxnSpPr/>
      </xdr:nvCxnSpPr>
      <xdr:spPr>
        <a:xfrm flipV="1">
          <a:off x="3797300" y="1048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66" name="楕円 165"/>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61</xdr:row>
      <xdr:rowOff>63681</xdr:rowOff>
    </xdr:to>
    <xdr:cxnSp macro="">
      <xdr:nvCxnSpPr>
        <xdr:cNvPr id="167" name="直線コネクタ 166"/>
        <xdr:cNvCxnSpPr/>
      </xdr:nvCxnSpPr>
      <xdr:spPr>
        <a:xfrm>
          <a:off x="2908300" y="10357213"/>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170" name="n_1mainValue【橋りょう・トンネ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112140</xdr:rowOff>
    </xdr:from>
    <xdr:ext cx="405111" cy="259045"/>
    <xdr:sp macro="" textlink="">
      <xdr:nvSpPr>
        <xdr:cNvPr id="171" name="n_2mainValue【橋りょう・トンネル】&#10;有形固定資産減価償却率"/>
        <xdr:cNvSpPr txBox="1"/>
      </xdr:nvSpPr>
      <xdr:spPr>
        <a:xfrm>
          <a:off x="2705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131752</xdr:rowOff>
    </xdr:from>
    <xdr:to>
      <xdr:col>55</xdr:col>
      <xdr:colOff>50800</xdr:colOff>
      <xdr:row>60</xdr:row>
      <xdr:rowOff>61902</xdr:rowOff>
    </xdr:to>
    <xdr:sp macro="" textlink="">
      <xdr:nvSpPr>
        <xdr:cNvPr id="209" name="楕円 208"/>
        <xdr:cNvSpPr/>
      </xdr:nvSpPr>
      <xdr:spPr>
        <a:xfrm>
          <a:off x="10426700" y="102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154629</xdr:rowOff>
    </xdr:from>
    <xdr:ext cx="599010" cy="259045"/>
    <xdr:sp macro="" textlink="">
      <xdr:nvSpPr>
        <xdr:cNvPr id="210" name="【橋りょう・トンネル】&#10;一人当たり有形固定資産（償却資産）額該当値テキスト"/>
        <xdr:cNvSpPr txBox="1"/>
      </xdr:nvSpPr>
      <xdr:spPr>
        <a:xfrm>
          <a:off x="10515600" y="1009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128224</xdr:rowOff>
    </xdr:from>
    <xdr:to>
      <xdr:col>50</xdr:col>
      <xdr:colOff>165100</xdr:colOff>
      <xdr:row>60</xdr:row>
      <xdr:rowOff>58374</xdr:rowOff>
    </xdr:to>
    <xdr:sp macro="" textlink="">
      <xdr:nvSpPr>
        <xdr:cNvPr id="211" name="楕円 210"/>
        <xdr:cNvSpPr/>
      </xdr:nvSpPr>
      <xdr:spPr>
        <a:xfrm>
          <a:off x="9588500" y="102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7574</xdr:rowOff>
    </xdr:from>
    <xdr:to>
      <xdr:col>55</xdr:col>
      <xdr:colOff>0</xdr:colOff>
      <xdr:row>60</xdr:row>
      <xdr:rowOff>11102</xdr:rowOff>
    </xdr:to>
    <xdr:cxnSp macro="">
      <xdr:nvCxnSpPr>
        <xdr:cNvPr id="212" name="直線コネクタ 211"/>
        <xdr:cNvCxnSpPr/>
      </xdr:nvCxnSpPr>
      <xdr:spPr>
        <a:xfrm>
          <a:off x="9639300" y="10294574"/>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80885</xdr:rowOff>
    </xdr:from>
    <xdr:to>
      <xdr:col>46</xdr:col>
      <xdr:colOff>38100</xdr:colOff>
      <xdr:row>62</xdr:row>
      <xdr:rowOff>11035</xdr:rowOff>
    </xdr:to>
    <xdr:sp macro="" textlink="">
      <xdr:nvSpPr>
        <xdr:cNvPr id="213" name="楕円 212"/>
        <xdr:cNvSpPr/>
      </xdr:nvSpPr>
      <xdr:spPr>
        <a:xfrm>
          <a:off x="8699500" y="10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7574</xdr:rowOff>
    </xdr:from>
    <xdr:to>
      <xdr:col>50</xdr:col>
      <xdr:colOff>114300</xdr:colOff>
      <xdr:row>61</xdr:row>
      <xdr:rowOff>131685</xdr:rowOff>
    </xdr:to>
    <xdr:cxnSp macro="">
      <xdr:nvCxnSpPr>
        <xdr:cNvPr id="214" name="直線コネクタ 213"/>
        <xdr:cNvCxnSpPr/>
      </xdr:nvCxnSpPr>
      <xdr:spPr>
        <a:xfrm flipV="1">
          <a:off x="8750300" y="10294574"/>
          <a:ext cx="889000" cy="29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74901</xdr:rowOff>
    </xdr:from>
    <xdr:ext cx="599010" cy="259045"/>
    <xdr:sp macro="" textlink="">
      <xdr:nvSpPr>
        <xdr:cNvPr id="217" name="n_1mainValue【橋りょう・トンネル】&#10;一人当たり有形固定資産（償却資産）額"/>
        <xdr:cNvSpPr txBox="1"/>
      </xdr:nvSpPr>
      <xdr:spPr>
        <a:xfrm>
          <a:off x="9327095" y="100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27562</xdr:rowOff>
    </xdr:from>
    <xdr:ext cx="599010" cy="259045"/>
    <xdr:sp macro="" textlink="">
      <xdr:nvSpPr>
        <xdr:cNvPr id="218" name="n_2mainValue【橋りょう・トンネル】&#10;一人当たり有形固定資産（償却資産）額"/>
        <xdr:cNvSpPr txBox="1"/>
      </xdr:nvSpPr>
      <xdr:spPr>
        <a:xfrm>
          <a:off x="8450795" y="103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xdr:rowOff>
    </xdr:from>
    <xdr:to>
      <xdr:col>24</xdr:col>
      <xdr:colOff>114300</xdr:colOff>
      <xdr:row>86</xdr:row>
      <xdr:rowOff>106045</xdr:rowOff>
    </xdr:to>
    <xdr:sp macro="" textlink="">
      <xdr:nvSpPr>
        <xdr:cNvPr id="257" name="楕円 256"/>
        <xdr:cNvSpPr/>
      </xdr:nvSpPr>
      <xdr:spPr>
        <a:xfrm>
          <a:off x="4584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90822</xdr:rowOff>
    </xdr:from>
    <xdr:ext cx="405111" cy="259045"/>
    <xdr:sp macro="" textlink="">
      <xdr:nvSpPr>
        <xdr:cNvPr id="258" name="【公営住宅】&#10;有形固定資産減価償却率該当値テキスト"/>
        <xdr:cNvSpPr txBox="1"/>
      </xdr:nvSpPr>
      <xdr:spPr>
        <a:xfrm>
          <a:off x="4673600" y="1466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59" name="楕円 258"/>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55245</xdr:rowOff>
    </xdr:from>
    <xdr:to>
      <xdr:col>24</xdr:col>
      <xdr:colOff>63500</xdr:colOff>
      <xdr:row>86</xdr:row>
      <xdr:rowOff>106680</xdr:rowOff>
    </xdr:to>
    <xdr:cxnSp macro="">
      <xdr:nvCxnSpPr>
        <xdr:cNvPr id="260" name="直線コネクタ 259"/>
        <xdr:cNvCxnSpPr/>
      </xdr:nvCxnSpPr>
      <xdr:spPr>
        <a:xfrm flipV="1">
          <a:off x="3797300" y="147999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107314</xdr:rowOff>
    </xdr:from>
    <xdr:to>
      <xdr:col>15</xdr:col>
      <xdr:colOff>101600</xdr:colOff>
      <xdr:row>87</xdr:row>
      <xdr:rowOff>37464</xdr:rowOff>
    </xdr:to>
    <xdr:sp macro="" textlink="">
      <xdr:nvSpPr>
        <xdr:cNvPr id="261" name="楕円 260"/>
        <xdr:cNvSpPr/>
      </xdr:nvSpPr>
      <xdr:spPr>
        <a:xfrm>
          <a:off x="2857500" y="14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106680</xdr:rowOff>
    </xdr:from>
    <xdr:to>
      <xdr:col>19</xdr:col>
      <xdr:colOff>177800</xdr:colOff>
      <xdr:row>86</xdr:row>
      <xdr:rowOff>158114</xdr:rowOff>
    </xdr:to>
    <xdr:cxnSp macro="">
      <xdr:nvCxnSpPr>
        <xdr:cNvPr id="262" name="直線コネクタ 261"/>
        <xdr:cNvCxnSpPr/>
      </xdr:nvCxnSpPr>
      <xdr:spPr>
        <a:xfrm flipV="1">
          <a:off x="2908300" y="148513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4"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65" name="n_1mainValue【公営住宅】&#10;有形固定資産減価償却率"/>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28591</xdr:rowOff>
    </xdr:from>
    <xdr:ext cx="405111" cy="259045"/>
    <xdr:sp macro="" textlink="">
      <xdr:nvSpPr>
        <xdr:cNvPr id="266" name="n_2mainValue【公営住宅】&#10;有形固定資産減価償却率"/>
        <xdr:cNvSpPr txBox="1"/>
      </xdr:nvSpPr>
      <xdr:spPr>
        <a:xfrm>
          <a:off x="2705744" y="149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23304</xdr:rowOff>
    </xdr:from>
    <xdr:to>
      <xdr:col>55</xdr:col>
      <xdr:colOff>50800</xdr:colOff>
      <xdr:row>85</xdr:row>
      <xdr:rowOff>124904</xdr:rowOff>
    </xdr:to>
    <xdr:sp macro="" textlink="">
      <xdr:nvSpPr>
        <xdr:cNvPr id="300" name="楕円 299"/>
        <xdr:cNvSpPr/>
      </xdr:nvSpPr>
      <xdr:spPr>
        <a:xfrm>
          <a:off x="104267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109681</xdr:rowOff>
    </xdr:from>
    <xdr:ext cx="469744" cy="259045"/>
    <xdr:sp macro="" textlink="">
      <xdr:nvSpPr>
        <xdr:cNvPr id="301" name="【公営住宅】&#10;一人当たり面積該当値テキスト"/>
        <xdr:cNvSpPr txBox="1"/>
      </xdr:nvSpPr>
      <xdr:spPr>
        <a:xfrm>
          <a:off x="10515600" y="1451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23304</xdr:rowOff>
    </xdr:from>
    <xdr:to>
      <xdr:col>50</xdr:col>
      <xdr:colOff>165100</xdr:colOff>
      <xdr:row>85</xdr:row>
      <xdr:rowOff>124904</xdr:rowOff>
    </xdr:to>
    <xdr:sp macro="" textlink="">
      <xdr:nvSpPr>
        <xdr:cNvPr id="302" name="楕円 301"/>
        <xdr:cNvSpPr/>
      </xdr:nvSpPr>
      <xdr:spPr>
        <a:xfrm>
          <a:off x="9588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74104</xdr:rowOff>
    </xdr:from>
    <xdr:to>
      <xdr:col>55</xdr:col>
      <xdr:colOff>0</xdr:colOff>
      <xdr:row>85</xdr:row>
      <xdr:rowOff>74104</xdr:rowOff>
    </xdr:to>
    <xdr:cxnSp macro="">
      <xdr:nvCxnSpPr>
        <xdr:cNvPr id="303" name="直線コネクタ 302"/>
        <xdr:cNvCxnSpPr/>
      </xdr:nvCxnSpPr>
      <xdr:spPr>
        <a:xfrm>
          <a:off x="9639300" y="14647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23304</xdr:rowOff>
    </xdr:from>
    <xdr:to>
      <xdr:col>46</xdr:col>
      <xdr:colOff>38100</xdr:colOff>
      <xdr:row>85</xdr:row>
      <xdr:rowOff>124904</xdr:rowOff>
    </xdr:to>
    <xdr:sp macro="" textlink="">
      <xdr:nvSpPr>
        <xdr:cNvPr id="304" name="楕円 303"/>
        <xdr:cNvSpPr/>
      </xdr:nvSpPr>
      <xdr:spPr>
        <a:xfrm>
          <a:off x="8699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74104</xdr:rowOff>
    </xdr:from>
    <xdr:to>
      <xdr:col>50</xdr:col>
      <xdr:colOff>114300</xdr:colOff>
      <xdr:row>85</xdr:row>
      <xdr:rowOff>74104</xdr:rowOff>
    </xdr:to>
    <xdr:cxnSp macro="">
      <xdr:nvCxnSpPr>
        <xdr:cNvPr id="305" name="直線コネクタ 304"/>
        <xdr:cNvCxnSpPr/>
      </xdr:nvCxnSpPr>
      <xdr:spPr>
        <a:xfrm>
          <a:off x="8750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307"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116031</xdr:rowOff>
    </xdr:from>
    <xdr:ext cx="469744" cy="259045"/>
    <xdr:sp macro="" textlink="">
      <xdr:nvSpPr>
        <xdr:cNvPr id="308" name="n_1mainValue【公営住宅】&#10;一人当たり面積"/>
        <xdr:cNvSpPr txBox="1"/>
      </xdr:nvSpPr>
      <xdr:spPr>
        <a:xfrm>
          <a:off x="93917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116031</xdr:rowOff>
    </xdr:from>
    <xdr:ext cx="469744" cy="259045"/>
    <xdr:sp macro="" textlink="">
      <xdr:nvSpPr>
        <xdr:cNvPr id="309" name="n_2mainValue【公営住宅】&#10;一人当たり面積"/>
        <xdr:cNvSpPr txBox="1"/>
      </xdr:nvSpPr>
      <xdr:spPr>
        <a:xfrm>
          <a:off x="8515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55"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364" name="楕円 363"/>
        <xdr:cNvSpPr/>
      </xdr:nvSpPr>
      <xdr:spPr>
        <a:xfrm>
          <a:off x="16268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365" name="【認定こども園・幼稚園・保育所】&#10;有形固定資産減価償却率該当値テキスト"/>
        <xdr:cNvSpPr txBox="1"/>
      </xdr:nvSpPr>
      <xdr:spPr>
        <a:xfrm>
          <a:off x="163576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366" name="楕円 365"/>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40</xdr:row>
      <xdr:rowOff>51435</xdr:rowOff>
    </xdr:to>
    <xdr:cxnSp macro="">
      <xdr:nvCxnSpPr>
        <xdr:cNvPr id="367" name="直線コネクタ 366"/>
        <xdr:cNvCxnSpPr/>
      </xdr:nvCxnSpPr>
      <xdr:spPr>
        <a:xfrm>
          <a:off x="15481300" y="670369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368" name="楕円 367"/>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19050</xdr:rowOff>
    </xdr:to>
    <xdr:cxnSp macro="">
      <xdr:nvCxnSpPr>
        <xdr:cNvPr id="369" name="直線コネクタ 368"/>
        <xdr:cNvCxnSpPr/>
      </xdr:nvCxnSpPr>
      <xdr:spPr>
        <a:xfrm flipV="1">
          <a:off x="14592300" y="6703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7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372" name="n_1mainValue【認定こども園・幼稚園・保育所】&#10;有形固定資産減価償却率"/>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373" name="n_2mainValue【認定こども園・幼稚園・保育所】&#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09" name="楕円 408"/>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10"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11" name="楕円 410"/>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41</xdr:row>
      <xdr:rowOff>9906</xdr:rowOff>
    </xdr:to>
    <xdr:cxnSp macro="">
      <xdr:nvCxnSpPr>
        <xdr:cNvPr id="412" name="直線コネクタ 411"/>
        <xdr:cNvCxnSpPr/>
      </xdr:nvCxnSpPr>
      <xdr:spPr>
        <a:xfrm flipV="1">
          <a:off x="21323300" y="7021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413" name="楕円 412"/>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41</xdr:row>
      <xdr:rowOff>9906</xdr:rowOff>
    </xdr:to>
    <xdr:cxnSp macro="">
      <xdr:nvCxnSpPr>
        <xdr:cNvPr id="414" name="直線コネクタ 413"/>
        <xdr:cNvCxnSpPr/>
      </xdr:nvCxnSpPr>
      <xdr:spPr>
        <a:xfrm>
          <a:off x="20434300" y="7025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1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17"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418"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48"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457" name="楕円 456"/>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458"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59" name="楕円 458"/>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45720</xdr:rowOff>
    </xdr:to>
    <xdr:cxnSp macro="">
      <xdr:nvCxnSpPr>
        <xdr:cNvPr id="460" name="直線コネクタ 459"/>
        <xdr:cNvCxnSpPr/>
      </xdr:nvCxnSpPr>
      <xdr:spPr>
        <a:xfrm flipV="1">
          <a:off x="15481300" y="10096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61" name="楕円 460"/>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106680</xdr:rowOff>
    </xdr:to>
    <xdr:cxnSp macro="">
      <xdr:nvCxnSpPr>
        <xdr:cNvPr id="462" name="直線コネクタ 461"/>
        <xdr:cNvCxnSpPr/>
      </xdr:nvCxnSpPr>
      <xdr:spPr>
        <a:xfrm flipV="1">
          <a:off x="14592300" y="10161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463"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64"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465"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66" name="n_2main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9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507" name="楕円 506"/>
        <xdr:cNvSpPr/>
      </xdr:nvSpPr>
      <xdr:spPr>
        <a:xfrm>
          <a:off x="22110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54990</xdr:rowOff>
    </xdr:from>
    <xdr:ext cx="469744" cy="259045"/>
    <xdr:sp macro="" textlink="">
      <xdr:nvSpPr>
        <xdr:cNvPr id="508" name="【学校施設】&#10;一人当たり面積該当値テキスト"/>
        <xdr:cNvSpPr txBox="1"/>
      </xdr:nvSpPr>
      <xdr:spPr>
        <a:xfrm>
          <a:off x="22199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509" name="楕円 508"/>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127363</xdr:rowOff>
    </xdr:to>
    <xdr:cxnSp macro="">
      <xdr:nvCxnSpPr>
        <xdr:cNvPr id="510" name="直線コネクタ 509"/>
        <xdr:cNvCxnSpPr/>
      </xdr:nvCxnSpPr>
      <xdr:spPr>
        <a:xfrm>
          <a:off x="21323300" y="1075182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66766</xdr:rowOff>
    </xdr:from>
    <xdr:to>
      <xdr:col>107</xdr:col>
      <xdr:colOff>101600</xdr:colOff>
      <xdr:row>62</xdr:row>
      <xdr:rowOff>168366</xdr:rowOff>
    </xdr:to>
    <xdr:sp macro="" textlink="">
      <xdr:nvSpPr>
        <xdr:cNvPr id="511" name="楕円 510"/>
        <xdr:cNvSpPr/>
      </xdr:nvSpPr>
      <xdr:spPr>
        <a:xfrm>
          <a:off x="20383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117566</xdr:rowOff>
    </xdr:from>
    <xdr:to>
      <xdr:col>111</xdr:col>
      <xdr:colOff>177800</xdr:colOff>
      <xdr:row>62</xdr:row>
      <xdr:rowOff>121920</xdr:rowOff>
    </xdr:to>
    <xdr:cxnSp macro="">
      <xdr:nvCxnSpPr>
        <xdr:cNvPr id="512" name="直線コネクタ 511"/>
        <xdr:cNvCxnSpPr/>
      </xdr:nvCxnSpPr>
      <xdr:spPr>
        <a:xfrm>
          <a:off x="20434300" y="107474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514"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515" name="n_1mainValue【学校施設】&#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159493</xdr:rowOff>
    </xdr:from>
    <xdr:ext cx="469744" cy="259045"/>
    <xdr:sp macro="" textlink="">
      <xdr:nvSpPr>
        <xdr:cNvPr id="516" name="n_2mainValue【学校施設】&#10;一人当たり面積"/>
        <xdr:cNvSpPr txBox="1"/>
      </xdr:nvSpPr>
      <xdr:spPr>
        <a:xfrm>
          <a:off x="20199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類似団体平均と比較して特に有形固定資産減価償却率が高くなっている施設は、道路、学校施設であり、低くなっている施設は保育所、公営住宅である。　</a:t>
          </a: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学校施設については、有形固定資産減価償却比率が</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％となっているが、個別計画に基づき大規模改修を行うなど、老朽化対策を行っていく予定である。</a:t>
          </a: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年度末に一部公営住宅を廃止し、新たに公営住宅を建設したこと、保育所も１施設建替えを行ったことから類似団体と比べて低くなっている。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80934</xdr:rowOff>
    </xdr:from>
    <xdr:ext cx="405111" cy="259045"/>
    <xdr:sp macro="" textlink="">
      <xdr:nvSpPr>
        <xdr:cNvPr id="62" name="【図書館】&#10;有形固定資産減価償却率平均値テキスト"/>
        <xdr:cNvSpPr txBox="1"/>
      </xdr:nvSpPr>
      <xdr:spPr>
        <a:xfrm>
          <a:off x="4673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1" name="楕円 70"/>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2"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3" name="楕円 72"/>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166007</xdr:rowOff>
    </xdr:from>
    <xdr:to>
      <xdr:col>24</xdr:col>
      <xdr:colOff>63500</xdr:colOff>
      <xdr:row>39</xdr:row>
      <xdr:rowOff>38644</xdr:rowOff>
    </xdr:to>
    <xdr:cxnSp macro="">
      <xdr:nvCxnSpPr>
        <xdr:cNvPr id="74" name="直線コネクタ 73"/>
        <xdr:cNvCxnSpPr/>
      </xdr:nvCxnSpPr>
      <xdr:spPr>
        <a:xfrm flipV="1">
          <a:off x="3797300" y="66811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5" name="楕円 74"/>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50074</xdr:rowOff>
    </xdr:to>
    <xdr:cxnSp macro="">
      <xdr:nvCxnSpPr>
        <xdr:cNvPr id="76" name="直線コネクタ 75"/>
        <xdr:cNvCxnSpPr/>
      </xdr:nvCxnSpPr>
      <xdr:spPr>
        <a:xfrm flipV="1">
          <a:off x="2908300" y="67251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79"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0" name="n_2mainValue【図書館】&#10;有形固定資産減価償却率"/>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0" name="楕円 119"/>
        <xdr:cNvSpPr/>
      </xdr:nvSpPr>
      <xdr:spPr>
        <a:xfrm>
          <a:off x="10426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1" name="【図書館】&#10;一人当たり面積該当値テキスト"/>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2" name="楕円 121"/>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3" name="直線コネクタ 122"/>
        <xdr:cNvCxnSpPr/>
      </xdr:nvCxnSpPr>
      <xdr:spPr>
        <a:xfrm>
          <a:off x="9639300" y="691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xdr:rowOff>
    </xdr:from>
    <xdr:to>
      <xdr:col>46</xdr:col>
      <xdr:colOff>38100</xdr:colOff>
      <xdr:row>40</xdr:row>
      <xdr:rowOff>105228</xdr:rowOff>
    </xdr:to>
    <xdr:sp macro="" textlink="">
      <xdr:nvSpPr>
        <xdr:cNvPr id="124" name="楕円 123"/>
        <xdr:cNvSpPr/>
      </xdr:nvSpPr>
      <xdr:spPr>
        <a:xfrm>
          <a:off x="8699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54428</xdr:rowOff>
    </xdr:to>
    <xdr:cxnSp macro="">
      <xdr:nvCxnSpPr>
        <xdr:cNvPr id="125" name="直線コネクタ 124"/>
        <xdr:cNvCxnSpPr/>
      </xdr:nvCxnSpPr>
      <xdr:spPr>
        <a:xfrm>
          <a:off x="8750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28" name="n_1main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29" name="n_2main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60"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69" name="楕円 168"/>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84381</xdr:rowOff>
    </xdr:from>
    <xdr:ext cx="405111" cy="259045"/>
    <xdr:sp macro="" textlink="">
      <xdr:nvSpPr>
        <xdr:cNvPr id="170" name="【体育館・プール】&#10;有形固定資産減価償却率該当値テキスト"/>
        <xdr:cNvSpPr txBox="1"/>
      </xdr:nvSpPr>
      <xdr:spPr>
        <a:xfrm>
          <a:off x="4673600"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71" name="楕円 17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156754</xdr:rowOff>
    </xdr:from>
    <xdr:to>
      <xdr:col>24</xdr:col>
      <xdr:colOff>63500</xdr:colOff>
      <xdr:row>60</xdr:row>
      <xdr:rowOff>19594</xdr:rowOff>
    </xdr:to>
    <xdr:cxnSp macro="">
      <xdr:nvCxnSpPr>
        <xdr:cNvPr id="172" name="直線コネクタ 171"/>
        <xdr:cNvCxnSpPr/>
      </xdr:nvCxnSpPr>
      <xdr:spPr>
        <a:xfrm flipV="1">
          <a:off x="3797300" y="102723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73" name="楕円 172"/>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61</xdr:row>
      <xdr:rowOff>115933</xdr:rowOff>
    </xdr:to>
    <xdr:cxnSp macro="">
      <xdr:nvCxnSpPr>
        <xdr:cNvPr id="174" name="直線コネクタ 173"/>
        <xdr:cNvCxnSpPr/>
      </xdr:nvCxnSpPr>
      <xdr:spPr>
        <a:xfrm flipV="1">
          <a:off x="2908300" y="10306594"/>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75"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76"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77" name="n_1main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178" name="n_2mainValue【体育館・プール】&#10;有形固定資産減価償却率"/>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205"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54356</xdr:rowOff>
    </xdr:from>
    <xdr:to>
      <xdr:col>55</xdr:col>
      <xdr:colOff>50800</xdr:colOff>
      <xdr:row>60</xdr:row>
      <xdr:rowOff>155956</xdr:rowOff>
    </xdr:to>
    <xdr:sp macro="" textlink="">
      <xdr:nvSpPr>
        <xdr:cNvPr id="214" name="楕円 213"/>
        <xdr:cNvSpPr/>
      </xdr:nvSpPr>
      <xdr:spPr>
        <a:xfrm>
          <a:off x="10426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77233</xdr:rowOff>
    </xdr:from>
    <xdr:ext cx="469744" cy="259045"/>
    <xdr:sp macro="" textlink="">
      <xdr:nvSpPr>
        <xdr:cNvPr id="215" name="【体育館・プール】&#10;一人当たり面積該当値テキスト"/>
        <xdr:cNvSpPr txBox="1"/>
      </xdr:nvSpPr>
      <xdr:spPr>
        <a:xfrm>
          <a:off x="105156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49784</xdr:rowOff>
    </xdr:from>
    <xdr:to>
      <xdr:col>50</xdr:col>
      <xdr:colOff>165100</xdr:colOff>
      <xdr:row>60</xdr:row>
      <xdr:rowOff>151384</xdr:rowOff>
    </xdr:to>
    <xdr:sp macro="" textlink="">
      <xdr:nvSpPr>
        <xdr:cNvPr id="216" name="楕円 215"/>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100584</xdr:rowOff>
    </xdr:from>
    <xdr:to>
      <xdr:col>55</xdr:col>
      <xdr:colOff>0</xdr:colOff>
      <xdr:row>60</xdr:row>
      <xdr:rowOff>105156</xdr:rowOff>
    </xdr:to>
    <xdr:cxnSp macro="">
      <xdr:nvCxnSpPr>
        <xdr:cNvPr id="217" name="直線コネクタ 216"/>
        <xdr:cNvCxnSpPr/>
      </xdr:nvCxnSpPr>
      <xdr:spPr>
        <a:xfrm>
          <a:off x="9639300" y="10387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47498</xdr:rowOff>
    </xdr:from>
    <xdr:to>
      <xdr:col>46</xdr:col>
      <xdr:colOff>38100</xdr:colOff>
      <xdr:row>59</xdr:row>
      <xdr:rowOff>149098</xdr:rowOff>
    </xdr:to>
    <xdr:sp macro="" textlink="">
      <xdr:nvSpPr>
        <xdr:cNvPr id="218" name="楕円 217"/>
        <xdr:cNvSpPr/>
      </xdr:nvSpPr>
      <xdr:spPr>
        <a:xfrm>
          <a:off x="8699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98298</xdr:rowOff>
    </xdr:from>
    <xdr:to>
      <xdr:col>50</xdr:col>
      <xdr:colOff>114300</xdr:colOff>
      <xdr:row>60</xdr:row>
      <xdr:rowOff>100584</xdr:rowOff>
    </xdr:to>
    <xdr:cxnSp macro="">
      <xdr:nvCxnSpPr>
        <xdr:cNvPr id="219" name="直線コネクタ 218"/>
        <xdr:cNvCxnSpPr/>
      </xdr:nvCxnSpPr>
      <xdr:spPr>
        <a:xfrm>
          <a:off x="8750300" y="102138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2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25925</xdr:rowOff>
    </xdr:from>
    <xdr:ext cx="469744" cy="259045"/>
    <xdr:sp macro="" textlink="">
      <xdr:nvSpPr>
        <xdr:cNvPr id="221"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167911</xdr:rowOff>
    </xdr:from>
    <xdr:ext cx="469744" cy="259045"/>
    <xdr:sp macro="" textlink="">
      <xdr:nvSpPr>
        <xdr:cNvPr id="222" name="n_1mainValue【体育館・プール】&#10;一人当たり面積"/>
        <xdr:cNvSpPr txBox="1"/>
      </xdr:nvSpPr>
      <xdr:spPr>
        <a:xfrm>
          <a:off x="9391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165625</xdr:rowOff>
    </xdr:from>
    <xdr:ext cx="469744" cy="259045"/>
    <xdr:sp macro="" textlink="">
      <xdr:nvSpPr>
        <xdr:cNvPr id="223" name="n_2mainValue【体育館・プール】&#10;一人当たり面積"/>
        <xdr:cNvSpPr txBox="1"/>
      </xdr:nvSpPr>
      <xdr:spPr>
        <a:xfrm>
          <a:off x="8515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264" name="楕円 263"/>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265" name="【福祉施設】&#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266" name="楕円 265"/>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85</xdr:row>
      <xdr:rowOff>13607</xdr:rowOff>
    </xdr:to>
    <xdr:cxnSp macro="">
      <xdr:nvCxnSpPr>
        <xdr:cNvPr id="267" name="直線コネクタ 266"/>
        <xdr:cNvCxnSpPr/>
      </xdr:nvCxnSpPr>
      <xdr:spPr>
        <a:xfrm>
          <a:off x="3797300" y="14208034"/>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68" name="楕円 267"/>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49530</xdr:rowOff>
    </xdr:to>
    <xdr:cxnSp macro="">
      <xdr:nvCxnSpPr>
        <xdr:cNvPr id="269" name="直線コネクタ 268"/>
        <xdr:cNvCxnSpPr/>
      </xdr:nvCxnSpPr>
      <xdr:spPr>
        <a:xfrm flipV="1">
          <a:off x="2908300" y="142080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71"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19611</xdr:rowOff>
    </xdr:from>
    <xdr:ext cx="405111" cy="259045"/>
    <xdr:sp macro="" textlink="">
      <xdr:nvSpPr>
        <xdr:cNvPr id="272" name="n_1mainValue【福祉施設】&#10;有形固定資産減価償却率"/>
        <xdr:cNvSpPr txBox="1"/>
      </xdr:nvSpPr>
      <xdr:spPr>
        <a:xfrm>
          <a:off x="3582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73"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30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77107</xdr:rowOff>
    </xdr:from>
    <xdr:to>
      <xdr:col>55</xdr:col>
      <xdr:colOff>50800</xdr:colOff>
      <xdr:row>80</xdr:row>
      <xdr:rowOff>7257</xdr:rowOff>
    </xdr:to>
    <xdr:sp macro="" textlink="">
      <xdr:nvSpPr>
        <xdr:cNvPr id="313" name="楕円 312"/>
        <xdr:cNvSpPr/>
      </xdr:nvSpPr>
      <xdr:spPr>
        <a:xfrm>
          <a:off x="10426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99984</xdr:rowOff>
    </xdr:from>
    <xdr:ext cx="469744" cy="259045"/>
    <xdr:sp macro="" textlink="">
      <xdr:nvSpPr>
        <xdr:cNvPr id="314" name="【福祉施設】&#10;一人当たり面積該当値テキスト"/>
        <xdr:cNvSpPr txBox="1"/>
      </xdr:nvSpPr>
      <xdr:spPr>
        <a:xfrm>
          <a:off x="105156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11793</xdr:rowOff>
    </xdr:from>
    <xdr:to>
      <xdr:col>50</xdr:col>
      <xdr:colOff>165100</xdr:colOff>
      <xdr:row>81</xdr:row>
      <xdr:rowOff>113393</xdr:rowOff>
    </xdr:to>
    <xdr:sp macro="" textlink="">
      <xdr:nvSpPr>
        <xdr:cNvPr id="315" name="楕円 314"/>
        <xdr:cNvSpPr/>
      </xdr:nvSpPr>
      <xdr:spPr>
        <a:xfrm>
          <a:off x="9588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127907</xdr:rowOff>
    </xdr:from>
    <xdr:to>
      <xdr:col>55</xdr:col>
      <xdr:colOff>0</xdr:colOff>
      <xdr:row>81</xdr:row>
      <xdr:rowOff>62593</xdr:rowOff>
    </xdr:to>
    <xdr:cxnSp macro="">
      <xdr:nvCxnSpPr>
        <xdr:cNvPr id="316" name="直線コネクタ 315"/>
        <xdr:cNvCxnSpPr/>
      </xdr:nvCxnSpPr>
      <xdr:spPr>
        <a:xfrm flipV="1">
          <a:off x="9639300" y="136724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317" name="楕円 316"/>
        <xdr:cNvSpPr/>
      </xdr:nvSpPr>
      <xdr:spPr>
        <a:xfrm>
          <a:off x="869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46264</xdr:rowOff>
    </xdr:from>
    <xdr:to>
      <xdr:col>50</xdr:col>
      <xdr:colOff>114300</xdr:colOff>
      <xdr:row>81</xdr:row>
      <xdr:rowOff>62593</xdr:rowOff>
    </xdr:to>
    <xdr:cxnSp macro="">
      <xdr:nvCxnSpPr>
        <xdr:cNvPr id="318" name="直線コネクタ 317"/>
        <xdr:cNvCxnSpPr/>
      </xdr:nvCxnSpPr>
      <xdr:spPr>
        <a:xfrm>
          <a:off x="8750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169834</xdr:rowOff>
    </xdr:from>
    <xdr:ext cx="469744" cy="259045"/>
    <xdr:sp macro="" textlink="">
      <xdr:nvSpPr>
        <xdr:cNvPr id="320" name="n_2aveValue【福祉施設】&#10;一人当たり面積"/>
        <xdr:cNvSpPr txBox="1"/>
      </xdr:nvSpPr>
      <xdr:spPr>
        <a:xfrm>
          <a:off x="8515427"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129920</xdr:rowOff>
    </xdr:from>
    <xdr:ext cx="469744" cy="259045"/>
    <xdr:sp macro="" textlink="">
      <xdr:nvSpPr>
        <xdr:cNvPr id="321" name="n_1mainValue【福祉施設】&#10;一人当たり面積"/>
        <xdr:cNvSpPr txBox="1"/>
      </xdr:nvSpPr>
      <xdr:spPr>
        <a:xfrm>
          <a:off x="93917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322" name="n_2mainValue【福祉施設】&#10;一人当たり面積"/>
        <xdr:cNvSpPr txBox="1"/>
      </xdr:nvSpPr>
      <xdr:spPr>
        <a:xfrm>
          <a:off x="8515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59" name="楕円 358"/>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134638</xdr:rowOff>
    </xdr:from>
    <xdr:ext cx="405111" cy="259045"/>
    <xdr:sp macro="" textlink="">
      <xdr:nvSpPr>
        <xdr:cNvPr id="360" name="【市民会館】&#10;有形固定資産減価償却率該当値テキスト"/>
        <xdr:cNvSpPr txBox="1"/>
      </xdr:nvSpPr>
      <xdr:spPr>
        <a:xfrm>
          <a:off x="4673600"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114554</xdr:rowOff>
    </xdr:from>
    <xdr:to>
      <xdr:col>20</xdr:col>
      <xdr:colOff>38100</xdr:colOff>
      <xdr:row>107</xdr:row>
      <xdr:rowOff>44704</xdr:rowOff>
    </xdr:to>
    <xdr:sp macro="" textlink="">
      <xdr:nvSpPr>
        <xdr:cNvPr id="361" name="楕円 360"/>
        <xdr:cNvSpPr/>
      </xdr:nvSpPr>
      <xdr:spPr>
        <a:xfrm>
          <a:off x="3746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165354</xdr:rowOff>
    </xdr:to>
    <xdr:cxnSp macro="">
      <xdr:nvCxnSpPr>
        <xdr:cNvPr id="362" name="直線コネクタ 361"/>
        <xdr:cNvCxnSpPr/>
      </xdr:nvCxnSpPr>
      <xdr:spPr>
        <a:xfrm flipV="1">
          <a:off x="3797300" y="18272761"/>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96265</xdr:rowOff>
    </xdr:from>
    <xdr:to>
      <xdr:col>15</xdr:col>
      <xdr:colOff>101600</xdr:colOff>
      <xdr:row>106</xdr:row>
      <xdr:rowOff>26415</xdr:rowOff>
    </xdr:to>
    <xdr:sp macro="" textlink="">
      <xdr:nvSpPr>
        <xdr:cNvPr id="363" name="楕円 362"/>
        <xdr:cNvSpPr/>
      </xdr:nvSpPr>
      <xdr:spPr>
        <a:xfrm>
          <a:off x="2857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147065</xdr:rowOff>
    </xdr:from>
    <xdr:to>
      <xdr:col>19</xdr:col>
      <xdr:colOff>177800</xdr:colOff>
      <xdr:row>106</xdr:row>
      <xdr:rowOff>165354</xdr:rowOff>
    </xdr:to>
    <xdr:cxnSp macro="">
      <xdr:nvCxnSpPr>
        <xdr:cNvPr id="364" name="直線コネクタ 363"/>
        <xdr:cNvCxnSpPr/>
      </xdr:nvCxnSpPr>
      <xdr:spPr>
        <a:xfrm>
          <a:off x="2908300" y="18149315"/>
          <a:ext cx="889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366"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35831</xdr:rowOff>
    </xdr:from>
    <xdr:ext cx="405111" cy="259045"/>
    <xdr:sp macro="" textlink="">
      <xdr:nvSpPr>
        <xdr:cNvPr id="367" name="n_1mainValue【市民会館】&#10;有形固定資産減価償却率"/>
        <xdr:cNvSpPr txBox="1"/>
      </xdr:nvSpPr>
      <xdr:spPr>
        <a:xfrm>
          <a:off x="3582044" y="18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17542</xdr:rowOff>
    </xdr:from>
    <xdr:ext cx="405111" cy="259045"/>
    <xdr:sp macro="" textlink="">
      <xdr:nvSpPr>
        <xdr:cNvPr id="368" name="n_2mainValue【市民会館】&#10;有形固定資産減価償却率"/>
        <xdr:cNvSpPr txBox="1"/>
      </xdr:nvSpPr>
      <xdr:spPr>
        <a:xfrm>
          <a:off x="2705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9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07" name="楕円 406"/>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08"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09" name="楕円 408"/>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49530</xdr:rowOff>
    </xdr:to>
    <xdr:cxnSp macro="">
      <xdr:nvCxnSpPr>
        <xdr:cNvPr id="410" name="直線コネクタ 409"/>
        <xdr:cNvCxnSpPr/>
      </xdr:nvCxnSpPr>
      <xdr:spPr>
        <a:xfrm>
          <a:off x="9639300" y="18044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11" name="楕円 410"/>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106</xdr:row>
      <xdr:rowOff>160020</xdr:rowOff>
    </xdr:to>
    <xdr:cxnSp macro="">
      <xdr:nvCxnSpPr>
        <xdr:cNvPr id="412" name="直線コネクタ 411"/>
        <xdr:cNvCxnSpPr/>
      </xdr:nvCxnSpPr>
      <xdr:spPr>
        <a:xfrm flipV="1">
          <a:off x="8750300" y="180441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41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14"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15"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16"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55" name="楕円 454"/>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456" name="【一般廃棄物処理施設】&#10;有形固定資産減価償却率該当値テキスト"/>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57" name="楕円 456"/>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108585</xdr:rowOff>
    </xdr:to>
    <xdr:cxnSp macro="">
      <xdr:nvCxnSpPr>
        <xdr:cNvPr id="458" name="直線コネクタ 457"/>
        <xdr:cNvCxnSpPr/>
      </xdr:nvCxnSpPr>
      <xdr:spPr>
        <a:xfrm flipV="1">
          <a:off x="15481300" y="65703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59" name="楕円 458"/>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39</xdr:row>
      <xdr:rowOff>30480</xdr:rowOff>
    </xdr:to>
    <xdr:cxnSp macro="">
      <xdr:nvCxnSpPr>
        <xdr:cNvPr id="460" name="直線コネクタ 459"/>
        <xdr:cNvCxnSpPr/>
      </xdr:nvCxnSpPr>
      <xdr:spPr>
        <a:xfrm flipV="1">
          <a:off x="14592300" y="662368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461"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62"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463" name="n_1mainValue【一般廃棄物処理施設】&#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464" name="n_2mainValue【一般廃棄物処理施設】&#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5" name="直線コネクタ 47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6" name="テキスト ボックス 47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7" name="直線コネクタ 4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8" name="テキスト ボックス 47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9" name="直線コネクタ 47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0" name="テキスト ボックス 47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125549</xdr:rowOff>
    </xdr:from>
    <xdr:to>
      <xdr:col>116</xdr:col>
      <xdr:colOff>62864</xdr:colOff>
      <xdr:row>40</xdr:row>
      <xdr:rowOff>169401</xdr:rowOff>
    </xdr:to>
    <xdr:cxnSp macro="">
      <xdr:nvCxnSpPr>
        <xdr:cNvPr id="484" name="直線コネクタ 483"/>
        <xdr:cNvCxnSpPr/>
      </xdr:nvCxnSpPr>
      <xdr:spPr>
        <a:xfrm flipV="1">
          <a:off x="22160864" y="5954849"/>
          <a:ext cx="0" cy="10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1778</xdr:rowOff>
    </xdr:from>
    <xdr:ext cx="469744" cy="259045"/>
    <xdr:sp macro="" textlink="">
      <xdr:nvSpPr>
        <xdr:cNvPr id="485" name="【一般廃棄物処理施設】&#10;一人当たり有形固定資産（償却資産）額最小値テキスト"/>
        <xdr:cNvSpPr txBox="1"/>
      </xdr:nvSpPr>
      <xdr:spPr>
        <a:xfrm>
          <a:off x="22199600" y="703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169401</xdr:rowOff>
    </xdr:from>
    <xdr:to>
      <xdr:col>116</xdr:col>
      <xdr:colOff>152400</xdr:colOff>
      <xdr:row>40</xdr:row>
      <xdr:rowOff>169401</xdr:rowOff>
    </xdr:to>
    <xdr:cxnSp macro="">
      <xdr:nvCxnSpPr>
        <xdr:cNvPr id="486" name="直線コネクタ 485"/>
        <xdr:cNvCxnSpPr/>
      </xdr:nvCxnSpPr>
      <xdr:spPr>
        <a:xfrm>
          <a:off x="22072600" y="702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72226</xdr:rowOff>
    </xdr:from>
    <xdr:ext cx="599010" cy="259045"/>
    <xdr:sp macro="" textlink="">
      <xdr:nvSpPr>
        <xdr:cNvPr id="487" name="【一般廃棄物処理施設】&#10;一人当たり有形固定資産（償却資産）額最大値テキスト"/>
        <xdr:cNvSpPr txBox="1"/>
      </xdr:nvSpPr>
      <xdr:spPr>
        <a:xfrm>
          <a:off x="22199600" y="573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125549</xdr:rowOff>
    </xdr:from>
    <xdr:to>
      <xdr:col>116</xdr:col>
      <xdr:colOff>152400</xdr:colOff>
      <xdr:row>34</xdr:row>
      <xdr:rowOff>125549</xdr:rowOff>
    </xdr:to>
    <xdr:cxnSp macro="">
      <xdr:nvCxnSpPr>
        <xdr:cNvPr id="488" name="直線コネクタ 487"/>
        <xdr:cNvCxnSpPr/>
      </xdr:nvCxnSpPr>
      <xdr:spPr>
        <a:xfrm>
          <a:off x="22072600" y="59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47854</xdr:rowOff>
    </xdr:from>
    <xdr:ext cx="534377" cy="259045"/>
    <xdr:sp macro="" textlink="">
      <xdr:nvSpPr>
        <xdr:cNvPr id="489" name="【一般廃棄物処理施設】&#10;一人当たり有形固定資産（償却資産）額平均値テキスト"/>
        <xdr:cNvSpPr txBox="1"/>
      </xdr:nvSpPr>
      <xdr:spPr>
        <a:xfrm>
          <a:off x="22199600" y="639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24977</xdr:rowOff>
    </xdr:from>
    <xdr:to>
      <xdr:col>116</xdr:col>
      <xdr:colOff>114300</xdr:colOff>
      <xdr:row>38</xdr:row>
      <xdr:rowOff>126577</xdr:rowOff>
    </xdr:to>
    <xdr:sp macro="" textlink="">
      <xdr:nvSpPr>
        <xdr:cNvPr id="490" name="フローチャート: 判断 489"/>
        <xdr:cNvSpPr/>
      </xdr:nvSpPr>
      <xdr:spPr>
        <a:xfrm>
          <a:off x="22110700" y="654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54832</xdr:rowOff>
    </xdr:from>
    <xdr:to>
      <xdr:col>112</xdr:col>
      <xdr:colOff>38100</xdr:colOff>
      <xdr:row>38</xdr:row>
      <xdr:rowOff>156432</xdr:rowOff>
    </xdr:to>
    <xdr:sp macro="" textlink="">
      <xdr:nvSpPr>
        <xdr:cNvPr id="491" name="フローチャート: 判断 490"/>
        <xdr:cNvSpPr/>
      </xdr:nvSpPr>
      <xdr:spPr>
        <a:xfrm>
          <a:off x="21272500" y="65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68840</xdr:rowOff>
    </xdr:from>
    <xdr:to>
      <xdr:col>107</xdr:col>
      <xdr:colOff>101600</xdr:colOff>
      <xdr:row>38</xdr:row>
      <xdr:rowOff>170440</xdr:rowOff>
    </xdr:to>
    <xdr:sp macro="" textlink="">
      <xdr:nvSpPr>
        <xdr:cNvPr id="492" name="フローチャート: 判断 491"/>
        <xdr:cNvSpPr/>
      </xdr:nvSpPr>
      <xdr:spPr>
        <a:xfrm>
          <a:off x="20383500" y="65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118601</xdr:rowOff>
    </xdr:from>
    <xdr:to>
      <xdr:col>116</xdr:col>
      <xdr:colOff>114300</xdr:colOff>
      <xdr:row>41</xdr:row>
      <xdr:rowOff>48751</xdr:rowOff>
    </xdr:to>
    <xdr:sp macro="" textlink="">
      <xdr:nvSpPr>
        <xdr:cNvPr id="498" name="楕円 497"/>
        <xdr:cNvSpPr/>
      </xdr:nvSpPr>
      <xdr:spPr>
        <a:xfrm>
          <a:off x="22110700" y="69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33528</xdr:rowOff>
    </xdr:from>
    <xdr:ext cx="469744" cy="259045"/>
    <xdr:sp macro="" textlink="">
      <xdr:nvSpPr>
        <xdr:cNvPr id="499" name="【一般廃棄物処理施設】&#10;一人当たり有形固定資産（償却資産）額該当値テキスト"/>
        <xdr:cNvSpPr txBox="1"/>
      </xdr:nvSpPr>
      <xdr:spPr>
        <a:xfrm>
          <a:off x="22199600" y="68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118486</xdr:rowOff>
    </xdr:from>
    <xdr:to>
      <xdr:col>112</xdr:col>
      <xdr:colOff>38100</xdr:colOff>
      <xdr:row>41</xdr:row>
      <xdr:rowOff>48636</xdr:rowOff>
    </xdr:to>
    <xdr:sp macro="" textlink="">
      <xdr:nvSpPr>
        <xdr:cNvPr id="500" name="楕円 499"/>
        <xdr:cNvSpPr/>
      </xdr:nvSpPr>
      <xdr:spPr>
        <a:xfrm>
          <a:off x="21272500" y="69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169286</xdr:rowOff>
    </xdr:from>
    <xdr:to>
      <xdr:col>116</xdr:col>
      <xdr:colOff>63500</xdr:colOff>
      <xdr:row>40</xdr:row>
      <xdr:rowOff>169401</xdr:rowOff>
    </xdr:to>
    <xdr:cxnSp macro="">
      <xdr:nvCxnSpPr>
        <xdr:cNvPr id="501" name="直線コネクタ 500"/>
        <xdr:cNvCxnSpPr/>
      </xdr:nvCxnSpPr>
      <xdr:spPr>
        <a:xfrm>
          <a:off x="21323300" y="702728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71017</xdr:rowOff>
    </xdr:from>
    <xdr:to>
      <xdr:col>107</xdr:col>
      <xdr:colOff>101600</xdr:colOff>
      <xdr:row>34</xdr:row>
      <xdr:rowOff>1167</xdr:rowOff>
    </xdr:to>
    <xdr:sp macro="" textlink="">
      <xdr:nvSpPr>
        <xdr:cNvPr id="502" name="楕円 501"/>
        <xdr:cNvSpPr/>
      </xdr:nvSpPr>
      <xdr:spPr>
        <a:xfrm>
          <a:off x="20383500" y="57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121817</xdr:rowOff>
    </xdr:from>
    <xdr:to>
      <xdr:col>111</xdr:col>
      <xdr:colOff>177800</xdr:colOff>
      <xdr:row>40</xdr:row>
      <xdr:rowOff>169286</xdr:rowOff>
    </xdr:to>
    <xdr:cxnSp macro="">
      <xdr:nvCxnSpPr>
        <xdr:cNvPr id="503" name="直線コネクタ 502"/>
        <xdr:cNvCxnSpPr/>
      </xdr:nvCxnSpPr>
      <xdr:spPr>
        <a:xfrm>
          <a:off x="20434300" y="5779667"/>
          <a:ext cx="889000" cy="12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1509</xdr:rowOff>
    </xdr:from>
    <xdr:ext cx="534377" cy="259045"/>
    <xdr:sp macro="" textlink="">
      <xdr:nvSpPr>
        <xdr:cNvPr id="504" name="n_1aveValue【一般廃棄物処理施設】&#10;一人当たり有形固定資産（償却資産）額"/>
        <xdr:cNvSpPr txBox="1"/>
      </xdr:nvSpPr>
      <xdr:spPr>
        <a:xfrm>
          <a:off x="21043411" y="63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161567</xdr:rowOff>
    </xdr:from>
    <xdr:ext cx="534377" cy="259045"/>
    <xdr:sp macro="" textlink="">
      <xdr:nvSpPr>
        <xdr:cNvPr id="505" name="n_2aveValue【一般廃棄物処理施設】&#10;一人当たり有形固定資産（償却資産）額"/>
        <xdr:cNvSpPr txBox="1"/>
      </xdr:nvSpPr>
      <xdr:spPr>
        <a:xfrm>
          <a:off x="20167111" y="66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39763</xdr:rowOff>
    </xdr:from>
    <xdr:ext cx="469744" cy="259045"/>
    <xdr:sp macro="" textlink="">
      <xdr:nvSpPr>
        <xdr:cNvPr id="506" name="n_1mainValue【一般廃棄物処理施設】&#10;一人当たり有形固定資産（償却資産）額"/>
        <xdr:cNvSpPr txBox="1"/>
      </xdr:nvSpPr>
      <xdr:spPr>
        <a:xfrm>
          <a:off x="21075728" y="70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17694</xdr:rowOff>
    </xdr:from>
    <xdr:ext cx="599010" cy="259045"/>
    <xdr:sp macro="" textlink="">
      <xdr:nvSpPr>
        <xdr:cNvPr id="507" name="n_2mainValue【一般廃棄物処理施設】&#10;一人当たり有形固定資産（償却資産）額"/>
        <xdr:cNvSpPr txBox="1"/>
      </xdr:nvSpPr>
      <xdr:spPr>
        <a:xfrm>
          <a:off x="20134795" y="550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3" name="直線コネクタ 532"/>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5" name="直線コネクタ 53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36"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37" name="直線コネクタ 53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8000</xdr:rowOff>
    </xdr:from>
    <xdr:ext cx="405111" cy="259045"/>
    <xdr:sp macro="" textlink="">
      <xdr:nvSpPr>
        <xdr:cNvPr id="538" name="【保健センター・保健所】&#10;有形固定資産減価償却率平均値テキスト"/>
        <xdr:cNvSpPr txBox="1"/>
      </xdr:nvSpPr>
      <xdr:spPr>
        <a:xfrm>
          <a:off x="16357600" y="1012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39" name="フローチャート: 判断 538"/>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0" name="フローチャート: 判断 539"/>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1" name="フローチャート: 判断 540"/>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547" name="楕円 546"/>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136633</xdr:rowOff>
    </xdr:from>
    <xdr:ext cx="405111" cy="259045"/>
    <xdr:sp macro="" textlink="">
      <xdr:nvSpPr>
        <xdr:cNvPr id="548" name="【保健センター・保健所】&#10;有形固定資産減価償却率該当値テキスト"/>
        <xdr:cNvSpPr txBox="1"/>
      </xdr:nvSpPr>
      <xdr:spPr>
        <a:xfrm>
          <a:off x="16357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49" name="楕円 548"/>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37556</xdr:rowOff>
    </xdr:from>
    <xdr:to>
      <xdr:col>85</xdr:col>
      <xdr:colOff>127000</xdr:colOff>
      <xdr:row>60</xdr:row>
      <xdr:rowOff>45720</xdr:rowOff>
    </xdr:to>
    <xdr:cxnSp macro="">
      <xdr:nvCxnSpPr>
        <xdr:cNvPr id="550" name="直線コネクタ 549"/>
        <xdr:cNvCxnSpPr/>
      </xdr:nvCxnSpPr>
      <xdr:spPr>
        <a:xfrm flipV="1">
          <a:off x="15481300" y="103245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1" name="楕円 55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68580</xdr:rowOff>
    </xdr:to>
    <xdr:cxnSp macro="">
      <xdr:nvCxnSpPr>
        <xdr:cNvPr id="552" name="直線コネクタ 551"/>
        <xdr:cNvCxnSpPr/>
      </xdr:nvCxnSpPr>
      <xdr:spPr>
        <a:xfrm flipV="1">
          <a:off x="14592300" y="1033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53"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54"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555" name="n_1mainValue【保健センター・保健所】&#10;有形固定資産減価償却率"/>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56" name="n_2main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78" name="直線コネクタ 57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7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0" name="直線コネクタ 57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2" name="直線コネクタ 58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83"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4" name="フローチャート: 判断 58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5" name="フローチャート: 判断 58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86" name="フローチャート: 判断 585"/>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592" name="楕円 591"/>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593" name="【保健センター・保健所】&#10;一人当たり面積該当値テキスト"/>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594" name="楕円 593"/>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11430</xdr:rowOff>
    </xdr:to>
    <xdr:cxnSp macro="">
      <xdr:nvCxnSpPr>
        <xdr:cNvPr id="595" name="直線コネクタ 594"/>
        <xdr:cNvCxnSpPr/>
      </xdr:nvCxnSpPr>
      <xdr:spPr>
        <a:xfrm>
          <a:off x="21323300" y="1012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596" name="楕円 595"/>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11430</xdr:rowOff>
    </xdr:to>
    <xdr:cxnSp macro="">
      <xdr:nvCxnSpPr>
        <xdr:cNvPr id="597" name="直線コネクタ 596"/>
        <xdr:cNvCxnSpPr/>
      </xdr:nvCxnSpPr>
      <xdr:spPr>
        <a:xfrm>
          <a:off x="20434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598"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599"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600"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601" name="n_2mainValue【保健センター・保健所】&#10;一人当たり面積"/>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2" name="テキスト ボックス 6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4" name="テキスト ボックス 6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6" name="テキスト ボックス 6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8" name="テキスト ボックス 6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0" name="テキスト ボックス 6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2" name="テキスト ボックス 6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26" name="直線コネクタ 625"/>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27"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28" name="直線コネクタ 627"/>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29"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0" name="直線コネクタ 629"/>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31"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2" name="フローチャート: 判断 631"/>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3" name="フローチャート: 判断 63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34" name="フローチャート: 判断 633"/>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40" name="楕円 639"/>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41" name="【消防施設】&#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642" name="楕円 641"/>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80011</xdr:rowOff>
    </xdr:to>
    <xdr:cxnSp macro="">
      <xdr:nvCxnSpPr>
        <xdr:cNvPr id="643" name="直線コネクタ 642"/>
        <xdr:cNvCxnSpPr/>
      </xdr:nvCxnSpPr>
      <xdr:spPr>
        <a:xfrm flipV="1">
          <a:off x="15481300" y="139388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65405</xdr:rowOff>
    </xdr:from>
    <xdr:to>
      <xdr:col>76</xdr:col>
      <xdr:colOff>165100</xdr:colOff>
      <xdr:row>84</xdr:row>
      <xdr:rowOff>167005</xdr:rowOff>
    </xdr:to>
    <xdr:sp macro="" textlink="">
      <xdr:nvSpPr>
        <xdr:cNvPr id="644" name="楕円 643"/>
        <xdr:cNvSpPr/>
      </xdr:nvSpPr>
      <xdr:spPr>
        <a:xfrm>
          <a:off x="14541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84</xdr:row>
      <xdr:rowOff>116205</xdr:rowOff>
    </xdr:to>
    <xdr:cxnSp macro="">
      <xdr:nvCxnSpPr>
        <xdr:cNvPr id="645" name="直線コネクタ 644"/>
        <xdr:cNvCxnSpPr/>
      </xdr:nvCxnSpPr>
      <xdr:spPr>
        <a:xfrm flipV="1">
          <a:off x="14592300" y="13967461"/>
          <a:ext cx="889000" cy="5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646"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647"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648" name="n_1mainValue【消防施設】&#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158132</xdr:rowOff>
    </xdr:from>
    <xdr:ext cx="405111" cy="259045"/>
    <xdr:sp macro="" textlink="">
      <xdr:nvSpPr>
        <xdr:cNvPr id="649" name="n_2mainValue【消防施設】&#10;有形固定資産減価償却率"/>
        <xdr:cNvSpPr txBox="1"/>
      </xdr:nvSpPr>
      <xdr:spPr>
        <a:xfrm>
          <a:off x="14389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3" name="直線コネクタ 672"/>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4"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5" name="直線コネクタ 674"/>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76"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77" name="直線コネクタ 676"/>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78"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79" name="フローチャート: 判断 678"/>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0" name="フローチャート: 判断 67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81" name="フローチャート: 判断 680"/>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687" name="楕円 686"/>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688" name="【消防施設】&#10;一人当たり面積該当値テキスト"/>
        <xdr:cNvSpPr txBox="1"/>
      </xdr:nvSpPr>
      <xdr:spPr>
        <a:xfrm>
          <a:off x="22199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89" name="楕円 688"/>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84</xdr:row>
      <xdr:rowOff>15239</xdr:rowOff>
    </xdr:to>
    <xdr:cxnSp macro="">
      <xdr:nvCxnSpPr>
        <xdr:cNvPr id="690" name="直線コネクタ 689"/>
        <xdr:cNvCxnSpPr/>
      </xdr:nvCxnSpPr>
      <xdr:spPr>
        <a:xfrm flipV="1">
          <a:off x="21323300" y="14386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691" name="楕円 690"/>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15239</xdr:rowOff>
    </xdr:to>
    <xdr:cxnSp macro="">
      <xdr:nvCxnSpPr>
        <xdr:cNvPr id="692" name="直線コネクタ 691"/>
        <xdr:cNvCxnSpPr/>
      </xdr:nvCxnSpPr>
      <xdr:spPr>
        <a:xfrm>
          <a:off x="20434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93"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94"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695"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96" name="n_2main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7" name="テキスト ボックス 7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8" name="直線コネクタ 7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9" name="テキスト ボックス 7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0" name="直線コネクタ 7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1" name="テキスト ボックス 7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2" name="直線コネクタ 7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3" name="テキスト ボックス 7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4" name="直線コネクタ 7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5" name="テキスト ボックス 7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6" name="直線コネクタ 7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7" name="テキスト ボックス 7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1" name="直線コネクタ 720"/>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2"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3" name="直線コネクタ 722"/>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4"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5" name="直線コネクタ 724"/>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26"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27" name="フローチャート: 判断 726"/>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28" name="フローチャート: 判断 727"/>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29" name="フローチャート: 判断 728"/>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735" name="楕円 734"/>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143527</xdr:rowOff>
    </xdr:from>
    <xdr:ext cx="405111" cy="259045"/>
    <xdr:sp macro="" textlink="">
      <xdr:nvSpPr>
        <xdr:cNvPr id="736" name="【庁舎】&#10;有形固定資産減価償却率該当値テキスト"/>
        <xdr:cNvSpPr txBox="1"/>
      </xdr:nvSpPr>
      <xdr:spPr>
        <a:xfrm>
          <a:off x="16357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737" name="楕円 736"/>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105</xdr:row>
      <xdr:rowOff>0</xdr:rowOff>
    </xdr:to>
    <xdr:cxnSp macro="">
      <xdr:nvCxnSpPr>
        <xdr:cNvPr id="738" name="直線コネクタ 737"/>
        <xdr:cNvCxnSpPr/>
      </xdr:nvCxnSpPr>
      <xdr:spPr>
        <a:xfrm>
          <a:off x="15481300" y="17981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39" name="楕円 738"/>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150495</xdr:rowOff>
    </xdr:from>
    <xdr:to>
      <xdr:col>81</xdr:col>
      <xdr:colOff>50800</xdr:colOff>
      <xdr:row>105</xdr:row>
      <xdr:rowOff>38100</xdr:rowOff>
    </xdr:to>
    <xdr:cxnSp macro="">
      <xdr:nvCxnSpPr>
        <xdr:cNvPr id="740" name="直線コネクタ 739"/>
        <xdr:cNvCxnSpPr/>
      </xdr:nvCxnSpPr>
      <xdr:spPr>
        <a:xfrm flipV="1">
          <a:off x="14592300" y="17981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41"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42"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46372</xdr:rowOff>
    </xdr:from>
    <xdr:ext cx="405111" cy="259045"/>
    <xdr:sp macro="" textlink="">
      <xdr:nvSpPr>
        <xdr:cNvPr id="743" name="n_1mainValue【庁舎】&#10;有形固定資産減価償却率"/>
        <xdr:cNvSpPr txBox="1"/>
      </xdr:nvSpPr>
      <xdr:spPr>
        <a:xfrm>
          <a:off x="15266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44" name="n_2main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66" name="直線コネクタ 765"/>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67"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68" name="直線コネクタ 76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69"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0" name="直線コネクタ 76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71"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2" name="フローチャート: 判断 771"/>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3" name="フローチャート: 判断 772"/>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74" name="フローチャート: 判断 773"/>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157987</xdr:rowOff>
    </xdr:from>
    <xdr:to>
      <xdr:col>116</xdr:col>
      <xdr:colOff>114300</xdr:colOff>
      <xdr:row>105</xdr:row>
      <xdr:rowOff>88137</xdr:rowOff>
    </xdr:to>
    <xdr:sp macro="" textlink="">
      <xdr:nvSpPr>
        <xdr:cNvPr id="780" name="楕円 779"/>
        <xdr:cNvSpPr/>
      </xdr:nvSpPr>
      <xdr:spPr>
        <a:xfrm>
          <a:off x="221107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136414</xdr:rowOff>
    </xdr:from>
    <xdr:ext cx="469744" cy="259045"/>
    <xdr:sp macro="" textlink="">
      <xdr:nvSpPr>
        <xdr:cNvPr id="781" name="【庁舎】&#10;一人当たり面積該当値テキスト"/>
        <xdr:cNvSpPr txBox="1"/>
      </xdr:nvSpPr>
      <xdr:spPr>
        <a:xfrm>
          <a:off x="22199600"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782" name="楕円 781"/>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37337</xdr:rowOff>
    </xdr:to>
    <xdr:cxnSp macro="">
      <xdr:nvCxnSpPr>
        <xdr:cNvPr id="783" name="直線コネクタ 782"/>
        <xdr:cNvCxnSpPr/>
      </xdr:nvCxnSpPr>
      <xdr:spPr>
        <a:xfrm>
          <a:off x="21323300" y="180350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84" name="楕円 783"/>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32765</xdr:rowOff>
    </xdr:to>
    <xdr:cxnSp macro="">
      <xdr:nvCxnSpPr>
        <xdr:cNvPr id="785" name="直線コネクタ 784"/>
        <xdr:cNvCxnSpPr/>
      </xdr:nvCxnSpPr>
      <xdr:spPr>
        <a:xfrm>
          <a:off x="20434300" y="1803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86"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87"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74692</xdr:rowOff>
    </xdr:from>
    <xdr:ext cx="469744" cy="259045"/>
    <xdr:sp macro="" textlink="">
      <xdr:nvSpPr>
        <xdr:cNvPr id="788" name="n_1main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89" name="n_2main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ほとんどの累計で一人当たりの面積は類似団体平均より高く、有形固定資産減価償却率では類似団体平均より下回っている。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　なお、消防施設や庁舎についての有形固定資産減価償却率は、類似団体平均より高いことから、建替えや大規模改修を行う必要があると考えられる。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海老名市公共施設再編（適正化）計画に基づき施設の維持管理を適正に進める。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３箇年平均の財政力指数は、景気の低迷に伴い平成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年度まで下がったが、それ以降は横ばいで推移している。平成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と全国平均、県内平均、類団平均をいずれも上回っている。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また、単年度の財政力指数も、市税の増額などに伴い基準財政収入額が増額し、２年連続で不交付団体となった。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しかしながら、基準財政需要額も増額しているため、税源涵養施策の推進や徴収業務の強化など更なる歳入確保策に努める必要がある。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6350</xdr:rowOff>
    </xdr:to>
    <xdr:cxnSp macro="">
      <xdr:nvCxnSpPr>
        <xdr:cNvPr id="72" name="直線コネクタ 71"/>
        <xdr:cNvCxnSpPr/>
      </xdr:nvCxnSpPr>
      <xdr:spPr>
        <a:xfrm flipV="1">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％を超える高止まり状態である。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扶助費などの経常経費が増額する一方、市税などの経常一般財源が増額したため、</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ポイント減少し、全国平均、県内平均、類団平均のいずれも下回った。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今後は、社会保障施策の制度改正もあるため、その動向に注視していく必要がある。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112014</xdr:rowOff>
    </xdr:to>
    <xdr:cxnSp macro="">
      <xdr:nvCxnSpPr>
        <xdr:cNvPr id="130" name="直線コネクタ 129"/>
        <xdr:cNvCxnSpPr/>
      </xdr:nvCxnSpPr>
      <xdr:spPr>
        <a:xfrm flipV="1">
          <a:off x="4114800" y="1067917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112014</xdr:rowOff>
    </xdr:to>
    <xdr:cxnSp macro="">
      <xdr:nvCxnSpPr>
        <xdr:cNvPr id="133" name="直線コネクタ 132"/>
        <xdr:cNvCxnSpPr/>
      </xdr:nvCxnSpPr>
      <xdr:spPr>
        <a:xfrm>
          <a:off x="3225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160274</xdr:rowOff>
    </xdr:to>
    <xdr:cxnSp macro="">
      <xdr:nvCxnSpPr>
        <xdr:cNvPr id="136" name="直線コネクタ 135"/>
        <xdr:cNvCxnSpPr/>
      </xdr:nvCxnSpPr>
      <xdr:spPr>
        <a:xfrm flipV="1">
          <a:off x="2336800" y="106646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62</xdr:row>
      <xdr:rowOff>160274</xdr:rowOff>
    </xdr:to>
    <xdr:cxnSp macro="">
      <xdr:nvCxnSpPr>
        <xdr:cNvPr id="139" name="直線コネクタ 138"/>
        <xdr:cNvCxnSpPr/>
      </xdr:nvCxnSpPr>
      <xdr:spPr>
        <a:xfrm>
          <a:off x="1447800" y="107177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41" name="テキスト ボックス 140"/>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43" name="テキスト ボックス 142"/>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54" name="テキスト ボックス 153"/>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5" name="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7" name="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内平均、類団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年度に増額となっているのは、人事院勧告の影響により人件費が増額となったためである。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今後も職員の新陳代謝、定員適正化を図るとともに、行財政運営の効率化などを進め、経常経費の削減に努めていく必要がある。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155561</xdr:rowOff>
    </xdr:from>
    <xdr:to>
      <xdr:col>23</xdr:col>
      <xdr:colOff>133350</xdr:colOff>
      <xdr:row>84</xdr:row>
      <xdr:rowOff>168711</xdr:rowOff>
    </xdr:to>
    <xdr:cxnSp macro="">
      <xdr:nvCxnSpPr>
        <xdr:cNvPr id="195" name="直線コネクタ 194"/>
        <xdr:cNvCxnSpPr/>
      </xdr:nvCxnSpPr>
      <xdr:spPr>
        <a:xfrm>
          <a:off x="4114800" y="14557361"/>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136361</xdr:rowOff>
    </xdr:from>
    <xdr:to>
      <xdr:col>19</xdr:col>
      <xdr:colOff>133350</xdr:colOff>
      <xdr:row>84</xdr:row>
      <xdr:rowOff>155561</xdr:rowOff>
    </xdr:to>
    <xdr:cxnSp macro="">
      <xdr:nvCxnSpPr>
        <xdr:cNvPr id="198" name="直線コネクタ 197"/>
        <xdr:cNvCxnSpPr/>
      </xdr:nvCxnSpPr>
      <xdr:spPr>
        <a:xfrm>
          <a:off x="3225800" y="14538161"/>
          <a:ext cx="889000" cy="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85584</xdr:rowOff>
    </xdr:from>
    <xdr:to>
      <xdr:col>15</xdr:col>
      <xdr:colOff>82550</xdr:colOff>
      <xdr:row>84</xdr:row>
      <xdr:rowOff>136361</xdr:rowOff>
    </xdr:to>
    <xdr:cxnSp macro="">
      <xdr:nvCxnSpPr>
        <xdr:cNvPr id="201" name="直線コネクタ 200"/>
        <xdr:cNvCxnSpPr/>
      </xdr:nvCxnSpPr>
      <xdr:spPr>
        <a:xfrm>
          <a:off x="2336800" y="14487384"/>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166701</xdr:rowOff>
    </xdr:from>
    <xdr:to>
      <xdr:col>11</xdr:col>
      <xdr:colOff>31750</xdr:colOff>
      <xdr:row>84</xdr:row>
      <xdr:rowOff>85584</xdr:rowOff>
    </xdr:to>
    <xdr:cxnSp macro="">
      <xdr:nvCxnSpPr>
        <xdr:cNvPr id="204" name="直線コネクタ 203"/>
        <xdr:cNvCxnSpPr/>
      </xdr:nvCxnSpPr>
      <xdr:spPr>
        <a:xfrm>
          <a:off x="1447800" y="14397051"/>
          <a:ext cx="889000" cy="9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136673</xdr:rowOff>
    </xdr:from>
    <xdr:ext cx="762000" cy="259045"/>
    <xdr:sp macro="" textlink="">
      <xdr:nvSpPr>
        <xdr:cNvPr id="206" name="テキスト ボックス 205"/>
        <xdr:cNvSpPr txBox="1"/>
      </xdr:nvSpPr>
      <xdr:spPr>
        <a:xfrm>
          <a:off x="1955800" y="145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67178</xdr:rowOff>
    </xdr:from>
    <xdr:ext cx="762000" cy="259045"/>
    <xdr:sp macro="" textlink="">
      <xdr:nvSpPr>
        <xdr:cNvPr id="208" name="テキスト ボックス 207"/>
        <xdr:cNvSpPr txBox="1"/>
      </xdr:nvSpPr>
      <xdr:spPr>
        <a:xfrm>
          <a:off x="1066800" y="144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117911</xdr:rowOff>
    </xdr:from>
    <xdr:to>
      <xdr:col>23</xdr:col>
      <xdr:colOff>184150</xdr:colOff>
      <xdr:row>85</xdr:row>
      <xdr:rowOff>48061</xdr:rowOff>
    </xdr:to>
    <xdr:sp macro="" textlink="">
      <xdr:nvSpPr>
        <xdr:cNvPr id="214" name="楕円 213"/>
        <xdr:cNvSpPr/>
      </xdr:nvSpPr>
      <xdr:spPr>
        <a:xfrm>
          <a:off x="4902200" y="145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134438</xdr:rowOff>
    </xdr:from>
    <xdr:ext cx="762000" cy="259045"/>
    <xdr:sp macro="" textlink="">
      <xdr:nvSpPr>
        <xdr:cNvPr id="215" name="人件費・物件費等の状況該当値テキスト"/>
        <xdr:cNvSpPr txBox="1"/>
      </xdr:nvSpPr>
      <xdr:spPr>
        <a:xfrm>
          <a:off x="5041900" y="143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104761</xdr:rowOff>
    </xdr:from>
    <xdr:to>
      <xdr:col>19</xdr:col>
      <xdr:colOff>184150</xdr:colOff>
      <xdr:row>85</xdr:row>
      <xdr:rowOff>34911</xdr:rowOff>
    </xdr:to>
    <xdr:sp macro="" textlink="">
      <xdr:nvSpPr>
        <xdr:cNvPr id="216" name="楕円 215"/>
        <xdr:cNvSpPr/>
      </xdr:nvSpPr>
      <xdr:spPr>
        <a:xfrm>
          <a:off x="4064000" y="145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45088</xdr:rowOff>
    </xdr:from>
    <xdr:ext cx="736600" cy="259045"/>
    <xdr:sp macro="" textlink="">
      <xdr:nvSpPr>
        <xdr:cNvPr id="217" name="テキスト ボックス 216"/>
        <xdr:cNvSpPr txBox="1"/>
      </xdr:nvSpPr>
      <xdr:spPr>
        <a:xfrm>
          <a:off x="3733800" y="1427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85561</xdr:rowOff>
    </xdr:from>
    <xdr:to>
      <xdr:col>15</xdr:col>
      <xdr:colOff>133350</xdr:colOff>
      <xdr:row>85</xdr:row>
      <xdr:rowOff>15711</xdr:rowOff>
    </xdr:to>
    <xdr:sp macro="" textlink="">
      <xdr:nvSpPr>
        <xdr:cNvPr id="218" name="楕円 217"/>
        <xdr:cNvSpPr/>
      </xdr:nvSpPr>
      <xdr:spPr>
        <a:xfrm>
          <a:off x="3175000" y="144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25888</xdr:rowOff>
    </xdr:from>
    <xdr:ext cx="762000" cy="259045"/>
    <xdr:sp macro="" textlink="">
      <xdr:nvSpPr>
        <xdr:cNvPr id="219" name="テキスト ボックス 218"/>
        <xdr:cNvSpPr txBox="1"/>
      </xdr:nvSpPr>
      <xdr:spPr>
        <a:xfrm>
          <a:off x="2844800" y="1425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34784</xdr:rowOff>
    </xdr:from>
    <xdr:to>
      <xdr:col>11</xdr:col>
      <xdr:colOff>82550</xdr:colOff>
      <xdr:row>84</xdr:row>
      <xdr:rowOff>136384</xdr:rowOff>
    </xdr:to>
    <xdr:sp macro="" textlink="">
      <xdr:nvSpPr>
        <xdr:cNvPr id="220" name="楕円 219"/>
        <xdr:cNvSpPr/>
      </xdr:nvSpPr>
      <xdr:spPr>
        <a:xfrm>
          <a:off x="2286000" y="144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146561</xdr:rowOff>
    </xdr:from>
    <xdr:ext cx="762000" cy="259045"/>
    <xdr:sp macro="" textlink="">
      <xdr:nvSpPr>
        <xdr:cNvPr id="221" name="テキスト ボックス 220"/>
        <xdr:cNvSpPr txBox="1"/>
      </xdr:nvSpPr>
      <xdr:spPr>
        <a:xfrm>
          <a:off x="1955800" y="142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115901</xdr:rowOff>
    </xdr:from>
    <xdr:to>
      <xdr:col>7</xdr:col>
      <xdr:colOff>31750</xdr:colOff>
      <xdr:row>84</xdr:row>
      <xdr:rowOff>46051</xdr:rowOff>
    </xdr:to>
    <xdr:sp macro="" textlink="">
      <xdr:nvSpPr>
        <xdr:cNvPr id="222" name="楕円 221"/>
        <xdr:cNvSpPr/>
      </xdr:nvSpPr>
      <xdr:spPr>
        <a:xfrm>
          <a:off x="1397000" y="143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56228</xdr:rowOff>
    </xdr:from>
    <xdr:ext cx="762000" cy="259045"/>
    <xdr:sp macro="" textlink="">
      <xdr:nvSpPr>
        <xdr:cNvPr id="223" name="テキスト ボックス 222"/>
        <xdr:cNvSpPr txBox="1"/>
      </xdr:nvSpPr>
      <xdr:spPr>
        <a:xfrm>
          <a:off x="1066800" y="1411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年度は、国家公務員の給与削減が終了したため、平成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年度以前と同等程度まで下がった。平成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年度は、給与制度の総合的見直しの実施を見送ったため、前年度比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ポイントの増となり、平成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年度も同様の理由から、前年度比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a:t>
          </a:r>
          <a:r>
            <a:rPr kumimoji="1" lang="en-US" altLang="ja-JP" sz="1100">
              <a:latin typeface="ＭＳ Ｐゴシック" panose="020B0600070205080204" pitchFamily="50" charset="-128"/>
              <a:ea typeface="ＭＳ Ｐゴシック" panose="020B0600070205080204" pitchFamily="50" charset="-128"/>
            </a:rPr>
            <a:t>102.4</a:t>
          </a:r>
          <a:r>
            <a:rPr kumimoji="1" lang="ja-JP" altLang="en-US" sz="1100">
              <a:latin typeface="ＭＳ Ｐゴシック" panose="020B0600070205080204" pitchFamily="50" charset="-128"/>
              <a:ea typeface="ＭＳ Ｐゴシック" panose="020B0600070205080204" pitchFamily="50" charset="-128"/>
            </a:rPr>
            <a:t>と前年度と同様の比率となっているが、引き続き給与制度の総合的見直しを見送っている。平成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年度から、給与制度の総合的見直しを実施したが、現給保障があるため、指数に変化はなかった。なお、平成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年度以降は下がる見込みであり、引き続き給与水準の適正化を図るとともに、自主的かつ主体的な取組として、諸手当等の見直し検討を進めていく。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9" name="直線コネクタ 258"/>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80434</xdr:rowOff>
    </xdr:to>
    <xdr:cxnSp macro="">
      <xdr:nvCxnSpPr>
        <xdr:cNvPr id="262" name="直線コネクタ 261"/>
        <xdr:cNvCxnSpPr/>
      </xdr:nvCxnSpPr>
      <xdr:spPr>
        <a:xfrm>
          <a:off x="15290800" y="1516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80434</xdr:rowOff>
    </xdr:to>
    <xdr:cxnSp macro="">
      <xdr:nvCxnSpPr>
        <xdr:cNvPr id="265" name="直線コネクタ 264"/>
        <xdr:cNvCxnSpPr/>
      </xdr:nvCxnSpPr>
      <xdr:spPr>
        <a:xfrm>
          <a:off x="14401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148468</xdr:rowOff>
    </xdr:to>
    <xdr:cxnSp macro="">
      <xdr:nvCxnSpPr>
        <xdr:cNvPr id="268" name="直線コネクタ 267"/>
        <xdr:cNvCxnSpPr/>
      </xdr:nvCxnSpPr>
      <xdr:spPr>
        <a:xfrm>
          <a:off x="13512800" y="149841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9"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0" name="楕円 279"/>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1" name="テキスト ボックス 280"/>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2" name="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3" name="テキスト ボックス 28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4" name="楕円 283"/>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5" name="テキスト ボックス 284"/>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年度は、全国平均、県平均、類団平均をいずれも下回っている。</a:t>
          </a:r>
        </a:p>
        <a:p>
          <a:r>
            <a:rPr kumimoji="1" lang="ja-JP" altLang="en-US" sz="1100">
              <a:latin typeface="ＭＳ Ｐゴシック" panose="020B0600070205080204" pitchFamily="50" charset="-128"/>
              <a:ea typeface="ＭＳ Ｐゴシック" panose="020B0600070205080204" pitchFamily="50" charset="-128"/>
            </a:rPr>
            <a:t>　これは、「第三次定員適正化計画（平成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年度）」に基づき、事務執行体制のスリム化や外部委託の推進、広域行政の推進等を適正に行ってきたことによるものである。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年６月に策定した、定員管理計画（平成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年度まで）では、海老名駅東西一体のまちづくりをはじめとする事務事業の拡大や、圏央道（首都圏中央連絡自動車道）及び新東名高速道路の開通等による消防体制の強化の必要性、平成</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年までは人口の増加が見込まれること等を勘案した職員数の確保を図りながら、保育士・保健師の現状維持、技能労務職の退職者不補充により進めていくものとしている。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120862</xdr:rowOff>
    </xdr:from>
    <xdr:to>
      <xdr:col>81</xdr:col>
      <xdr:colOff>44450</xdr:colOff>
      <xdr:row>62</xdr:row>
      <xdr:rowOff>126894</xdr:rowOff>
    </xdr:to>
    <xdr:cxnSp macro="">
      <xdr:nvCxnSpPr>
        <xdr:cNvPr id="322" name="直線コネクタ 321"/>
        <xdr:cNvCxnSpPr/>
      </xdr:nvCxnSpPr>
      <xdr:spPr>
        <a:xfrm flipV="1">
          <a:off x="16179800" y="1075076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126894</xdr:rowOff>
    </xdr:to>
    <xdr:cxnSp macro="">
      <xdr:nvCxnSpPr>
        <xdr:cNvPr id="325" name="直線コネクタ 324"/>
        <xdr:cNvCxnSpPr/>
      </xdr:nvCxnSpPr>
      <xdr:spPr>
        <a:xfrm>
          <a:off x="15290800" y="107547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62</xdr:row>
      <xdr:rowOff>124883</xdr:rowOff>
    </xdr:to>
    <xdr:cxnSp macro="">
      <xdr:nvCxnSpPr>
        <xdr:cNvPr id="328" name="直線コネクタ 327"/>
        <xdr:cNvCxnSpPr/>
      </xdr:nvCxnSpPr>
      <xdr:spPr>
        <a:xfrm>
          <a:off x="14401800" y="1070853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62</xdr:row>
      <xdr:rowOff>88688</xdr:rowOff>
    </xdr:to>
    <xdr:cxnSp macro="">
      <xdr:nvCxnSpPr>
        <xdr:cNvPr id="331" name="直線コネクタ 330"/>
        <xdr:cNvCxnSpPr/>
      </xdr:nvCxnSpPr>
      <xdr:spPr>
        <a:xfrm flipV="1">
          <a:off x="13512800" y="107085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166493</xdr:rowOff>
    </xdr:from>
    <xdr:ext cx="762000" cy="259045"/>
    <xdr:sp macro="" textlink="">
      <xdr:nvSpPr>
        <xdr:cNvPr id="333" name="テキスト ボックス 332"/>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35" name="テキスト ボックス 334"/>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41" name="楕円 340"/>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86589</xdr:rowOff>
    </xdr:from>
    <xdr:ext cx="762000" cy="259045"/>
    <xdr:sp macro="" textlink="">
      <xdr:nvSpPr>
        <xdr:cNvPr id="342" name="定員管理の状況該当値テキスト"/>
        <xdr:cNvSpPr txBox="1"/>
      </xdr:nvSpPr>
      <xdr:spPr>
        <a:xfrm>
          <a:off x="17106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76094</xdr:rowOff>
    </xdr:from>
    <xdr:to>
      <xdr:col>77</xdr:col>
      <xdr:colOff>95250</xdr:colOff>
      <xdr:row>63</xdr:row>
      <xdr:rowOff>6244</xdr:rowOff>
    </xdr:to>
    <xdr:sp macro="" textlink="">
      <xdr:nvSpPr>
        <xdr:cNvPr id="343" name="楕円 342"/>
        <xdr:cNvSpPr/>
      </xdr:nvSpPr>
      <xdr:spPr>
        <a:xfrm>
          <a:off x="16129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16421</xdr:rowOff>
    </xdr:from>
    <xdr:ext cx="736600" cy="259045"/>
    <xdr:sp macro="" textlink="">
      <xdr:nvSpPr>
        <xdr:cNvPr id="344" name="テキスト ボックス 343"/>
        <xdr:cNvSpPr txBox="1"/>
      </xdr:nvSpPr>
      <xdr:spPr>
        <a:xfrm>
          <a:off x="15798800" y="1047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5" name="楕円 344"/>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46" name="テキスト ボックス 34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7" name="楕円 346"/>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139611</xdr:rowOff>
    </xdr:from>
    <xdr:ext cx="762000" cy="259045"/>
    <xdr:sp macro="" textlink="">
      <xdr:nvSpPr>
        <xdr:cNvPr id="348" name="テキスト ボックス 347"/>
        <xdr:cNvSpPr txBox="1"/>
      </xdr:nvSpPr>
      <xdr:spPr>
        <a:xfrm>
          <a:off x="14020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37888</xdr:rowOff>
    </xdr:from>
    <xdr:to>
      <xdr:col>64</xdr:col>
      <xdr:colOff>152400</xdr:colOff>
      <xdr:row>62</xdr:row>
      <xdr:rowOff>139488</xdr:rowOff>
    </xdr:to>
    <xdr:sp macro="" textlink="">
      <xdr:nvSpPr>
        <xdr:cNvPr id="349" name="楕円 348"/>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149665</xdr:rowOff>
    </xdr:from>
    <xdr:ext cx="762000" cy="259045"/>
    <xdr:sp macro="" textlink="">
      <xdr:nvSpPr>
        <xdr:cNvPr id="350" name="テキスト ボックス 349"/>
        <xdr:cNvSpPr txBox="1"/>
      </xdr:nvSpPr>
      <xdr:spPr>
        <a:xfrm>
          <a:off x="13131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高金利で借り入れた政府系資金の償還満期を迎えたことや、借入れを抑制してきた時期があったことにより、全国平均、県内平均、類団平均を下回っている。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実質公債費比率は単年度の下水道事業債等の償還財源に充てた一般会計の繰出金が減少したことに伴い３箇年平均も減少した。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市債と基金を積極的に活用した大規模なまちづくりや、一部事務組合が借入れ地方債の元金償還が増加していくことが見込まれることから、実質公債費比率を良好な状態に維持するために、中長期的な公債費の推計などにより、財政硬直化を招くことのないよう留意した行財政運営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92392</xdr:rowOff>
    </xdr:to>
    <xdr:cxnSp macro="">
      <xdr:nvCxnSpPr>
        <xdr:cNvPr id="380" name="直線コネクタ 379"/>
        <xdr:cNvCxnSpPr/>
      </xdr:nvCxnSpPr>
      <xdr:spPr>
        <a:xfrm flipV="1">
          <a:off x="16179800" y="643001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92392</xdr:rowOff>
    </xdr:to>
    <xdr:cxnSp macro="">
      <xdr:nvCxnSpPr>
        <xdr:cNvPr id="383" name="直線コネクタ 382"/>
        <xdr:cNvCxnSpPr/>
      </xdr:nvCxnSpPr>
      <xdr:spPr>
        <a:xfrm>
          <a:off x="15290800" y="643001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86360</xdr:rowOff>
    </xdr:to>
    <xdr:cxnSp macro="">
      <xdr:nvCxnSpPr>
        <xdr:cNvPr id="386" name="直線コネクタ 385"/>
        <xdr:cNvCxnSpPr/>
      </xdr:nvCxnSpPr>
      <xdr:spPr>
        <a:xfrm>
          <a:off x="14401800" y="64239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80328</xdr:rowOff>
    </xdr:to>
    <xdr:cxnSp macro="">
      <xdr:nvCxnSpPr>
        <xdr:cNvPr id="389" name="直線コネクタ 388"/>
        <xdr:cNvCxnSpPr/>
      </xdr:nvCxnSpPr>
      <xdr:spPr>
        <a:xfrm>
          <a:off x="13512800" y="64179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167657</xdr:rowOff>
    </xdr:from>
    <xdr:ext cx="762000" cy="259045"/>
    <xdr:sp macro="" textlink="">
      <xdr:nvSpPr>
        <xdr:cNvPr id="391" name="テキスト ボックス 390"/>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56532</xdr:rowOff>
    </xdr:from>
    <xdr:ext cx="762000" cy="259045"/>
    <xdr:sp macro="" textlink="">
      <xdr:nvSpPr>
        <xdr:cNvPr id="393" name="テキスト ボックス 392"/>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399" name="楕円 398"/>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52087</xdr:rowOff>
    </xdr:from>
    <xdr:ext cx="762000" cy="259045"/>
    <xdr:sp macro="" textlink="">
      <xdr:nvSpPr>
        <xdr:cNvPr id="400"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41592</xdr:rowOff>
    </xdr:from>
    <xdr:to>
      <xdr:col>77</xdr:col>
      <xdr:colOff>95250</xdr:colOff>
      <xdr:row>37</xdr:row>
      <xdr:rowOff>143192</xdr:rowOff>
    </xdr:to>
    <xdr:sp macro="" textlink="">
      <xdr:nvSpPr>
        <xdr:cNvPr id="401" name="楕円 400"/>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153369</xdr:rowOff>
    </xdr:from>
    <xdr:ext cx="736600" cy="259045"/>
    <xdr:sp macro="" textlink="">
      <xdr:nvSpPr>
        <xdr:cNvPr id="402" name="テキスト ボックス 401"/>
        <xdr:cNvSpPr txBox="1"/>
      </xdr:nvSpPr>
      <xdr:spPr>
        <a:xfrm>
          <a:off x="15798800" y="615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3" name="楕円 402"/>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404" name="テキスト ボックス 403"/>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5" name="楕円 404"/>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141305</xdr:rowOff>
    </xdr:from>
    <xdr:ext cx="762000" cy="259045"/>
    <xdr:sp macro="" textlink="">
      <xdr:nvSpPr>
        <xdr:cNvPr id="406" name="テキスト ボックス 405"/>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07" name="楕円 406"/>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135272</xdr:rowOff>
    </xdr:from>
    <xdr:ext cx="762000" cy="259045"/>
    <xdr:sp macro="" textlink="">
      <xdr:nvSpPr>
        <xdr:cNvPr id="408" name="テキスト ボックス 407"/>
        <xdr:cNvSpPr txBox="1"/>
      </xdr:nvSpPr>
      <xdr:spPr>
        <a:xfrm>
          <a:off x="13131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年度に初めて算定されたが、平成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％と類団平均を上回っているものの、全国平均、県内平均を下回っており、財政状況が大きく悪化したわけではない。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将来負担比率が増加した要因は、一部事務組合が借り入れた地方債の元金償還に充てる組合への負担金が大きく増額したためである。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一部事務組合への負担金が増額し、将来負担比率が増加していくことが見込まれるため、要因の１つである市債残高が増額しすぎないように、市債を活用するにふさわしい事業を慎重に選択し、世代間負担の公平に留意した市債活用を図っ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37012</xdr:rowOff>
    </xdr:from>
    <xdr:to>
      <xdr:col>81</xdr:col>
      <xdr:colOff>44450</xdr:colOff>
      <xdr:row>14</xdr:row>
      <xdr:rowOff>148469</xdr:rowOff>
    </xdr:to>
    <xdr:cxnSp macro="">
      <xdr:nvCxnSpPr>
        <xdr:cNvPr id="444" name="直線コネクタ 443"/>
        <xdr:cNvCxnSpPr/>
      </xdr:nvCxnSpPr>
      <xdr:spPr>
        <a:xfrm>
          <a:off x="16179800" y="2437312"/>
          <a:ext cx="8382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170543</xdr:rowOff>
    </xdr:from>
    <xdr:to>
      <xdr:col>77</xdr:col>
      <xdr:colOff>44450</xdr:colOff>
      <xdr:row>14</xdr:row>
      <xdr:rowOff>37012</xdr:rowOff>
    </xdr:to>
    <xdr:cxnSp macro="">
      <xdr:nvCxnSpPr>
        <xdr:cNvPr id="447" name="直線コネクタ 446"/>
        <xdr:cNvCxnSpPr/>
      </xdr:nvCxnSpPr>
      <xdr:spPr>
        <a:xfrm>
          <a:off x="15290800" y="239939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120848</xdr:rowOff>
    </xdr:from>
    <xdr:ext cx="736600" cy="259045"/>
    <xdr:sp macro="" textlink="">
      <xdr:nvSpPr>
        <xdr:cNvPr id="449" name="テキスト ボックス 448"/>
        <xdr:cNvSpPr txBox="1"/>
      </xdr:nvSpPr>
      <xdr:spPr>
        <a:xfrm>
          <a:off x="15798800" y="25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50" name="フローチャート: 判断 449"/>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153022</xdr:rowOff>
    </xdr:from>
    <xdr:ext cx="762000" cy="259045"/>
    <xdr:sp macro="" textlink="">
      <xdr:nvSpPr>
        <xdr:cNvPr id="451" name="テキスト ボックス 450"/>
        <xdr:cNvSpPr txBox="1"/>
      </xdr:nvSpPr>
      <xdr:spPr>
        <a:xfrm>
          <a:off x="14909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97669</xdr:rowOff>
    </xdr:from>
    <xdr:to>
      <xdr:col>81</xdr:col>
      <xdr:colOff>95250</xdr:colOff>
      <xdr:row>15</xdr:row>
      <xdr:rowOff>27819</xdr:rowOff>
    </xdr:to>
    <xdr:sp macro="" textlink="">
      <xdr:nvSpPr>
        <xdr:cNvPr id="461" name="楕円 460"/>
        <xdr:cNvSpPr/>
      </xdr:nvSpPr>
      <xdr:spPr>
        <a:xfrm>
          <a:off x="169672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69746</xdr:rowOff>
    </xdr:from>
    <xdr:ext cx="762000" cy="259045"/>
    <xdr:sp macro="" textlink="">
      <xdr:nvSpPr>
        <xdr:cNvPr id="462" name="将来負担の状況該当値テキスト"/>
        <xdr:cNvSpPr txBox="1"/>
      </xdr:nvSpPr>
      <xdr:spPr>
        <a:xfrm>
          <a:off x="17106900" y="247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157662</xdr:rowOff>
    </xdr:from>
    <xdr:to>
      <xdr:col>77</xdr:col>
      <xdr:colOff>95250</xdr:colOff>
      <xdr:row>14</xdr:row>
      <xdr:rowOff>87812</xdr:rowOff>
    </xdr:to>
    <xdr:sp macro="" textlink="">
      <xdr:nvSpPr>
        <xdr:cNvPr id="463" name="楕円 462"/>
        <xdr:cNvSpPr/>
      </xdr:nvSpPr>
      <xdr:spPr>
        <a:xfrm>
          <a:off x="16129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97989</xdr:rowOff>
    </xdr:from>
    <xdr:ext cx="736600" cy="259045"/>
    <xdr:sp macro="" textlink="">
      <xdr:nvSpPr>
        <xdr:cNvPr id="464" name="テキスト ボックス 463"/>
        <xdr:cNvSpPr txBox="1"/>
      </xdr:nvSpPr>
      <xdr:spPr>
        <a:xfrm>
          <a:off x="15798800" y="215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119743</xdr:rowOff>
    </xdr:from>
    <xdr:to>
      <xdr:col>73</xdr:col>
      <xdr:colOff>44450</xdr:colOff>
      <xdr:row>14</xdr:row>
      <xdr:rowOff>49893</xdr:rowOff>
    </xdr:to>
    <xdr:sp macro="" textlink="">
      <xdr:nvSpPr>
        <xdr:cNvPr id="465" name="楕円 464"/>
        <xdr:cNvSpPr/>
      </xdr:nvSpPr>
      <xdr:spPr>
        <a:xfrm>
          <a:off x="152400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60070</xdr:rowOff>
    </xdr:from>
    <xdr:ext cx="762000" cy="259045"/>
    <xdr:sp macro="" textlink="">
      <xdr:nvSpPr>
        <xdr:cNvPr id="466" name="テキスト ボックス 465"/>
        <xdr:cNvSpPr txBox="1"/>
      </xdr:nvSpPr>
      <xdr:spPr>
        <a:xfrm>
          <a:off x="14909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人件費の比率は</a:t>
          </a:r>
          <a:r>
            <a:rPr kumimoji="1" lang="en-US" altLang="ja-JP" sz="1100">
              <a:latin typeface="ＭＳ Ｐゴシック" panose="020B0600070205080204" pitchFamily="50" charset="-128"/>
              <a:ea typeface="ＭＳ Ｐゴシック" panose="020B0600070205080204" pitchFamily="50" charset="-128"/>
            </a:rPr>
            <a:t>26.3</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ポイント減少している。県内平均を</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flipV="1">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27940</xdr:rowOff>
    </xdr:to>
    <xdr:cxnSp macro="">
      <xdr:nvCxnSpPr>
        <xdr:cNvPr id="69" name="直線コネクタ 68"/>
        <xdr:cNvCxnSpPr/>
      </xdr:nvCxnSpPr>
      <xdr:spPr>
        <a:xfrm>
          <a:off x="3098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96520</xdr:rowOff>
    </xdr:to>
    <xdr:cxnSp macro="">
      <xdr:nvCxnSpPr>
        <xdr:cNvPr id="72" name="直線コネクタ 71"/>
        <xdr:cNvCxnSpPr/>
      </xdr:nvCxnSpPr>
      <xdr:spPr>
        <a:xfrm flipV="1">
          <a:off x="2209800" y="644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104140</xdr:rowOff>
    </xdr:to>
    <xdr:cxnSp macro="">
      <xdr:nvCxnSpPr>
        <xdr:cNvPr id="75" name="直線コネクタ 74"/>
        <xdr:cNvCxnSpPr/>
      </xdr:nvCxnSpPr>
      <xdr:spPr>
        <a:xfrm flipV="1">
          <a:off x="1320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物件費の比率は、</a:t>
          </a:r>
          <a:r>
            <a:rPr kumimoji="1" lang="en-US" altLang="ja-JP" sz="1100">
              <a:latin typeface="ＭＳ Ｐゴシック" panose="020B0600070205080204" pitchFamily="50" charset="-128"/>
              <a:ea typeface="ＭＳ Ｐゴシック" panose="020B0600070205080204" pitchFamily="50" charset="-128"/>
            </a:rPr>
            <a:t>23.1</a:t>
          </a:r>
          <a:r>
            <a:rPr kumimoji="1" lang="ja-JP" altLang="en-US" sz="1100">
              <a:latin typeface="ＭＳ Ｐゴシック" panose="020B0600070205080204" pitchFamily="50" charset="-128"/>
              <a:ea typeface="ＭＳ Ｐゴシック" panose="020B0600070205080204" pitchFamily="50" charset="-128"/>
            </a:rPr>
            <a:t>％と前年度と同率である。全国平均を</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ポイント、県内平均を</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物件費の比率が高い要因は、窓口業務の委託や指定管理者制度の積極的な活用などによるものである。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行政運営に係る物件費については、経常経費化してしまわないよう、引き続き、行財政改革の推進などにより縮減に努めていく必要がある。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67564</xdr:rowOff>
    </xdr:from>
    <xdr:to>
      <xdr:col>82</xdr:col>
      <xdr:colOff>107950</xdr:colOff>
      <xdr:row>20</xdr:row>
      <xdr:rowOff>67564</xdr:rowOff>
    </xdr:to>
    <xdr:cxnSp macro="">
      <xdr:nvCxnSpPr>
        <xdr:cNvPr id="125" name="直線コネクタ 124"/>
        <xdr:cNvCxnSpPr/>
      </xdr:nvCxnSpPr>
      <xdr:spPr>
        <a:xfrm>
          <a:off x="15671800" y="3496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67564</xdr:rowOff>
    </xdr:from>
    <xdr:to>
      <xdr:col>78</xdr:col>
      <xdr:colOff>69850</xdr:colOff>
      <xdr:row>20</xdr:row>
      <xdr:rowOff>140716</xdr:rowOff>
    </xdr:to>
    <xdr:cxnSp macro="">
      <xdr:nvCxnSpPr>
        <xdr:cNvPr id="128" name="直線コネクタ 127"/>
        <xdr:cNvCxnSpPr/>
      </xdr:nvCxnSpPr>
      <xdr:spPr>
        <a:xfrm flipV="1">
          <a:off x="14782800" y="3496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140716</xdr:rowOff>
    </xdr:to>
    <xdr:cxnSp macro="">
      <xdr:nvCxnSpPr>
        <xdr:cNvPr id="131" name="直線コネクタ 130"/>
        <xdr:cNvCxnSpPr/>
      </xdr:nvCxnSpPr>
      <xdr:spPr>
        <a:xfrm>
          <a:off x="13893800" y="3487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129286</xdr:rowOff>
    </xdr:from>
    <xdr:to>
      <xdr:col>69</xdr:col>
      <xdr:colOff>92075</xdr:colOff>
      <xdr:row>20</xdr:row>
      <xdr:rowOff>58420</xdr:rowOff>
    </xdr:to>
    <xdr:cxnSp macro="">
      <xdr:nvCxnSpPr>
        <xdr:cNvPr id="134" name="直線コネクタ 133"/>
        <xdr:cNvCxnSpPr/>
      </xdr:nvCxnSpPr>
      <xdr:spPr>
        <a:xfrm>
          <a:off x="13004800" y="33868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16764</xdr:rowOff>
    </xdr:from>
    <xdr:to>
      <xdr:col>82</xdr:col>
      <xdr:colOff>158750</xdr:colOff>
      <xdr:row>20</xdr:row>
      <xdr:rowOff>118364</xdr:rowOff>
    </xdr:to>
    <xdr:sp macro="" textlink="">
      <xdr:nvSpPr>
        <xdr:cNvPr id="144" name="楕円 143"/>
        <xdr:cNvSpPr/>
      </xdr:nvSpPr>
      <xdr:spPr>
        <a:xfrm>
          <a:off x="164592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160291</xdr:rowOff>
    </xdr:from>
    <xdr:ext cx="762000" cy="259045"/>
    <xdr:sp macro="" textlink="">
      <xdr:nvSpPr>
        <xdr:cNvPr id="145" name="物件費該当値テキスト"/>
        <xdr:cNvSpPr txBox="1"/>
      </xdr:nvSpPr>
      <xdr:spPr>
        <a:xfrm>
          <a:off x="165989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xdr:rowOff>
    </xdr:from>
    <xdr:to>
      <xdr:col>78</xdr:col>
      <xdr:colOff>120650</xdr:colOff>
      <xdr:row>20</xdr:row>
      <xdr:rowOff>118364</xdr:rowOff>
    </xdr:to>
    <xdr:sp macro="" textlink="">
      <xdr:nvSpPr>
        <xdr:cNvPr id="146" name="楕円 145"/>
        <xdr:cNvSpPr/>
      </xdr:nvSpPr>
      <xdr:spPr>
        <a:xfrm>
          <a:off x="15621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103141</xdr:rowOff>
    </xdr:from>
    <xdr:ext cx="736600" cy="259045"/>
    <xdr:sp macro="" textlink="">
      <xdr:nvSpPr>
        <xdr:cNvPr id="147" name="テキスト ボックス 146"/>
        <xdr:cNvSpPr txBox="1"/>
      </xdr:nvSpPr>
      <xdr:spPr>
        <a:xfrm>
          <a:off x="15290800" y="353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89916</xdr:rowOff>
    </xdr:from>
    <xdr:to>
      <xdr:col>74</xdr:col>
      <xdr:colOff>31750</xdr:colOff>
      <xdr:row>21</xdr:row>
      <xdr:rowOff>20066</xdr:rowOff>
    </xdr:to>
    <xdr:sp macro="" textlink="">
      <xdr:nvSpPr>
        <xdr:cNvPr id="148" name="楕円 147"/>
        <xdr:cNvSpPr/>
      </xdr:nvSpPr>
      <xdr:spPr>
        <a:xfrm>
          <a:off x="14732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4843</xdr:rowOff>
    </xdr:from>
    <xdr:ext cx="762000" cy="259045"/>
    <xdr:sp macro="" textlink="">
      <xdr:nvSpPr>
        <xdr:cNvPr id="149" name="テキスト ボックス 148"/>
        <xdr:cNvSpPr txBox="1"/>
      </xdr:nvSpPr>
      <xdr:spPr>
        <a:xfrm>
          <a:off x="14401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52" name="楕円 151"/>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3" name="テキスト ボックス 152"/>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扶助費の比率は、</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ポイント減少してる。県内平均を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比率としては減少したが、社会経済情勢などにより、扶助費は増加の一途をたどっており、近年では、障がい者自立支援給付費や子育て支援施設型給付費の伸びが特に顕著である。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扶助費は、住民サービスの向上とともに財政の硬直化を招くことから、特に市が単独で実施している事業については、慎重な対応が必要である。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64407</xdr:rowOff>
    </xdr:to>
    <xdr:cxnSp macro="">
      <xdr:nvCxnSpPr>
        <xdr:cNvPr id="188" name="直線コネクタ 187"/>
        <xdr:cNvCxnSpPr/>
      </xdr:nvCxnSpPr>
      <xdr:spPr>
        <a:xfrm flipV="1">
          <a:off x="3987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129722</xdr:rowOff>
    </xdr:to>
    <xdr:cxnSp macro="">
      <xdr:nvCxnSpPr>
        <xdr:cNvPr id="191" name="直線コネクタ 190"/>
        <xdr:cNvCxnSpPr/>
      </xdr:nvCxnSpPr>
      <xdr:spPr>
        <a:xfrm flipV="1">
          <a:off x="3098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4" name="直線コネクタ 193"/>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42635</xdr:rowOff>
    </xdr:to>
    <xdr:cxnSp macro="">
      <xdr:nvCxnSpPr>
        <xdr:cNvPr id="197" name="直線コネクタ 196"/>
        <xdr:cNvCxnSpPr/>
      </xdr:nvCxnSpPr>
      <xdr:spPr>
        <a:xfrm>
          <a:off x="1320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9" name="テキスト ボックス 198"/>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1" name="テキスト ボックス 200"/>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210" name="テキスト ボックス 209"/>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2" name="テキスト ボックス 211"/>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16" name="テキスト ボックス 215"/>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その他の比率は、</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ポイント下回っているが、県内平均を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その他の比率が低い要因は、公共下水道事業会計への繰出金が少ないことによる。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しかしながら、国民健康保険事業特別会計への法定外繰出しが依然として高額であり、国保税収納率の向上だけでは足りないため、国保税の引上げの検討を講じていく必要がある。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76200</xdr:rowOff>
    </xdr:from>
    <xdr:to>
      <xdr:col>82</xdr:col>
      <xdr:colOff>107950</xdr:colOff>
      <xdr:row>55</xdr:row>
      <xdr:rowOff>82550</xdr:rowOff>
    </xdr:to>
    <xdr:cxnSp macro="">
      <xdr:nvCxnSpPr>
        <xdr:cNvPr id="249" name="直線コネクタ 248"/>
        <xdr:cNvCxnSpPr/>
      </xdr:nvCxnSpPr>
      <xdr:spPr>
        <a:xfrm flipV="1">
          <a:off x="15671800" y="9334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101600</xdr:rowOff>
    </xdr:from>
    <xdr:to>
      <xdr:col>78</xdr:col>
      <xdr:colOff>69850</xdr:colOff>
      <xdr:row>55</xdr:row>
      <xdr:rowOff>82550</xdr:rowOff>
    </xdr:to>
    <xdr:cxnSp macro="">
      <xdr:nvCxnSpPr>
        <xdr:cNvPr id="252" name="直線コネクタ 251"/>
        <xdr:cNvCxnSpPr/>
      </xdr:nvCxnSpPr>
      <xdr:spPr>
        <a:xfrm>
          <a:off x="14782800" y="935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25400</xdr:rowOff>
    </xdr:from>
    <xdr:to>
      <xdr:col>73</xdr:col>
      <xdr:colOff>180975</xdr:colOff>
      <xdr:row>54</xdr:row>
      <xdr:rowOff>101600</xdr:rowOff>
    </xdr:to>
    <xdr:cxnSp macro="">
      <xdr:nvCxnSpPr>
        <xdr:cNvPr id="255" name="直線コネクタ 254"/>
        <xdr:cNvCxnSpPr/>
      </xdr:nvCxnSpPr>
      <xdr:spPr>
        <a:xfrm>
          <a:off x="13893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25400</xdr:rowOff>
    </xdr:to>
    <xdr:cxnSp macro="">
      <xdr:nvCxnSpPr>
        <xdr:cNvPr id="258" name="直線コネクタ 257"/>
        <xdr:cNvCxnSpPr/>
      </xdr:nvCxnSpPr>
      <xdr:spPr>
        <a:xfrm>
          <a:off x="13004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25400</xdr:rowOff>
    </xdr:from>
    <xdr:to>
      <xdr:col>82</xdr:col>
      <xdr:colOff>158750</xdr:colOff>
      <xdr:row>54</xdr:row>
      <xdr:rowOff>127000</xdr:rowOff>
    </xdr:to>
    <xdr:sp macro="" textlink="">
      <xdr:nvSpPr>
        <xdr:cNvPr id="268" name="楕円 267"/>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105427</xdr:rowOff>
    </xdr:from>
    <xdr:ext cx="762000" cy="259045"/>
    <xdr:sp macro="" textlink="">
      <xdr:nvSpPr>
        <xdr:cNvPr id="269"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31750</xdr:rowOff>
    </xdr:from>
    <xdr:to>
      <xdr:col>78</xdr:col>
      <xdr:colOff>120650</xdr:colOff>
      <xdr:row>55</xdr:row>
      <xdr:rowOff>133350</xdr:rowOff>
    </xdr:to>
    <xdr:sp macro="" textlink="">
      <xdr:nvSpPr>
        <xdr:cNvPr id="270" name="楕円 269"/>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143527</xdr:rowOff>
    </xdr:from>
    <xdr:ext cx="736600" cy="259045"/>
    <xdr:sp macro="" textlink="">
      <xdr:nvSpPr>
        <xdr:cNvPr id="271" name="テキスト ボックス 270"/>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50800</xdr:rowOff>
    </xdr:from>
    <xdr:to>
      <xdr:col>74</xdr:col>
      <xdr:colOff>31750</xdr:colOff>
      <xdr:row>54</xdr:row>
      <xdr:rowOff>152400</xdr:rowOff>
    </xdr:to>
    <xdr:sp macro="" textlink="">
      <xdr:nvSpPr>
        <xdr:cNvPr id="272" name="楕円 271"/>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162577</xdr:rowOff>
    </xdr:from>
    <xdr:ext cx="762000" cy="259045"/>
    <xdr:sp macro="" textlink="">
      <xdr:nvSpPr>
        <xdr:cNvPr id="273" name="テキスト ボックス 272"/>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146050</xdr:rowOff>
    </xdr:from>
    <xdr:to>
      <xdr:col>69</xdr:col>
      <xdr:colOff>142875</xdr:colOff>
      <xdr:row>54</xdr:row>
      <xdr:rowOff>76200</xdr:rowOff>
    </xdr:to>
    <xdr:sp macro="" textlink="">
      <xdr:nvSpPr>
        <xdr:cNvPr id="274" name="楕円 273"/>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86377</xdr:rowOff>
    </xdr:from>
    <xdr:ext cx="762000" cy="259045"/>
    <xdr:sp macro="" textlink="">
      <xdr:nvSpPr>
        <xdr:cNvPr id="275" name="テキスト ボックス 274"/>
        <xdr:cNvSpPr txBox="1"/>
      </xdr:nvSpPr>
      <xdr:spPr>
        <a:xfrm>
          <a:off x="13512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6" name="楕円 275"/>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7" name="テキスト ボックス 276"/>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補助費等の比率は、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ポイント増額している。全国平均を</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ポイント、県内平均を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補助費については、経常経費化してしまわないよう、引き続き、補助金の必要性、有効性、使途の適切さなどについて、検証、見直しを行い、適正化を図っていく必要がある。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57150</xdr:rowOff>
    </xdr:from>
    <xdr:to>
      <xdr:col>82</xdr:col>
      <xdr:colOff>107950</xdr:colOff>
      <xdr:row>37</xdr:row>
      <xdr:rowOff>107950</xdr:rowOff>
    </xdr:to>
    <xdr:cxnSp macro="">
      <xdr:nvCxnSpPr>
        <xdr:cNvPr id="310" name="直線コネクタ 309"/>
        <xdr:cNvCxnSpPr/>
      </xdr:nvCxnSpPr>
      <xdr:spPr>
        <a:xfrm>
          <a:off x="15671800" y="640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152400</xdr:rowOff>
    </xdr:from>
    <xdr:to>
      <xdr:col>78</xdr:col>
      <xdr:colOff>69850</xdr:colOff>
      <xdr:row>37</xdr:row>
      <xdr:rowOff>57150</xdr:rowOff>
    </xdr:to>
    <xdr:cxnSp macro="">
      <xdr:nvCxnSpPr>
        <xdr:cNvPr id="313" name="直線コネクタ 312"/>
        <xdr:cNvCxnSpPr/>
      </xdr:nvCxnSpPr>
      <xdr:spPr>
        <a:xfrm>
          <a:off x="14782800" y="632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152400</xdr:rowOff>
    </xdr:from>
    <xdr:to>
      <xdr:col>73</xdr:col>
      <xdr:colOff>180975</xdr:colOff>
      <xdr:row>37</xdr:row>
      <xdr:rowOff>146050</xdr:rowOff>
    </xdr:to>
    <xdr:cxnSp macro="">
      <xdr:nvCxnSpPr>
        <xdr:cNvPr id="316" name="直線コネクタ 315"/>
        <xdr:cNvCxnSpPr/>
      </xdr:nvCxnSpPr>
      <xdr:spPr>
        <a:xfrm flipV="1">
          <a:off x="13893800" y="6324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146050</xdr:rowOff>
    </xdr:to>
    <xdr:cxnSp macro="">
      <xdr:nvCxnSpPr>
        <xdr:cNvPr id="319" name="直線コネクタ 318"/>
        <xdr:cNvCxnSpPr/>
      </xdr:nvCxnSpPr>
      <xdr:spPr>
        <a:xfrm>
          <a:off x="13004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156227</xdr:rowOff>
    </xdr:from>
    <xdr:ext cx="762000" cy="259045"/>
    <xdr:sp macro="" textlink="">
      <xdr:nvSpPr>
        <xdr:cNvPr id="321" name="テキスト ボックス 320"/>
        <xdr:cNvSpPr txBox="1"/>
      </xdr:nvSpPr>
      <xdr:spPr>
        <a:xfrm>
          <a:off x="13512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3" name="テキスト ボックス 322"/>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29" name="楕円 328"/>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73677</xdr:rowOff>
    </xdr:from>
    <xdr:ext cx="762000" cy="259045"/>
    <xdr:sp macro="" textlink="">
      <xdr:nvSpPr>
        <xdr:cNvPr id="330" name="補助費等該当値テキスト"/>
        <xdr:cNvSpPr txBox="1"/>
      </xdr:nvSpPr>
      <xdr:spPr>
        <a:xfrm>
          <a:off x="16598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6350</xdr:rowOff>
    </xdr:from>
    <xdr:to>
      <xdr:col>78</xdr:col>
      <xdr:colOff>120650</xdr:colOff>
      <xdr:row>37</xdr:row>
      <xdr:rowOff>107950</xdr:rowOff>
    </xdr:to>
    <xdr:sp macro="" textlink="">
      <xdr:nvSpPr>
        <xdr:cNvPr id="331" name="楕円 330"/>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118127</xdr:rowOff>
    </xdr:from>
    <xdr:ext cx="736600" cy="259045"/>
    <xdr:sp macro="" textlink="">
      <xdr:nvSpPr>
        <xdr:cNvPr id="332" name="テキスト ボックス 331"/>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101600</xdr:rowOff>
    </xdr:from>
    <xdr:to>
      <xdr:col>74</xdr:col>
      <xdr:colOff>31750</xdr:colOff>
      <xdr:row>37</xdr:row>
      <xdr:rowOff>31750</xdr:rowOff>
    </xdr:to>
    <xdr:sp macro="" textlink="">
      <xdr:nvSpPr>
        <xdr:cNvPr id="333" name="楕円 332"/>
        <xdr:cNvSpPr/>
      </xdr:nvSpPr>
      <xdr:spPr>
        <a:xfrm>
          <a:off x="14732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34" name="テキスト ボックス 333"/>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5" name="楕円 334"/>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6" name="テキスト ボックス 335"/>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7" name="楕円 336"/>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38" name="テキスト ボックス 337"/>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公債費の比率は、</a:t>
          </a:r>
          <a:r>
            <a:rPr kumimoji="1" lang="en-US" altLang="ja-JP" sz="1000">
              <a:latin typeface="ＭＳ Ｐゴシック" panose="020B0600070205080204" pitchFamily="50" charset="-128"/>
              <a:ea typeface="ＭＳ Ｐゴシック" panose="020B0600070205080204" pitchFamily="50" charset="-128"/>
            </a:rPr>
            <a:t>9.8</a:t>
          </a:r>
          <a:r>
            <a:rPr kumimoji="1" lang="ja-JP" altLang="en-US" sz="1000">
              <a:latin typeface="ＭＳ Ｐゴシック" panose="020B0600070205080204" pitchFamily="50" charset="-128"/>
              <a:ea typeface="ＭＳ Ｐゴシック" panose="020B0600070205080204" pitchFamily="50" charset="-128"/>
            </a:rPr>
            <a:t>％と前年度比で</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ポイント、県内平均を</a:t>
          </a:r>
          <a:r>
            <a:rPr kumimoji="1" lang="en-US" altLang="ja-JP" sz="1000">
              <a:latin typeface="ＭＳ Ｐゴシック" panose="020B0600070205080204" pitchFamily="50" charset="-128"/>
              <a:ea typeface="ＭＳ Ｐゴシック" panose="020B0600070205080204" pitchFamily="50" charset="-128"/>
            </a:rPr>
            <a:t>5.7</a:t>
          </a:r>
          <a:r>
            <a:rPr kumimoji="1" lang="ja-JP" altLang="en-US" sz="1000">
              <a:latin typeface="ＭＳ Ｐゴシック" panose="020B0600070205080204" pitchFamily="50" charset="-128"/>
              <a:ea typeface="ＭＳ Ｐゴシック" panose="020B0600070205080204" pitchFamily="50" charset="-128"/>
            </a:rPr>
            <a:t>ポイント、類団平均を</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ポイント下回っており、低い水準にある。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他団体と比較して低い水準を維持している要因は、高金利で借り入れた政府系資金等が償還満期を迎えたことや借入抑制を行ってきたことなどによるものである。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しかしながら、近年、市債を積極的に活用してまちづくりを進めていることから、今後は公債費の比率が増えていくことが見込まれる。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市債を活用するにふさわしい事業を慎重に選択し、世代間負担の公平性に留意した市債活用を図っていく必要がある。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3556</xdr:rowOff>
    </xdr:to>
    <xdr:cxnSp macro="">
      <xdr:nvCxnSpPr>
        <xdr:cNvPr id="368" name="直線コネクタ 367"/>
        <xdr:cNvCxnSpPr/>
      </xdr:nvCxnSpPr>
      <xdr:spPr>
        <a:xfrm>
          <a:off x="3987800" y="130200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165863</xdr:rowOff>
    </xdr:to>
    <xdr:cxnSp macro="">
      <xdr:nvCxnSpPr>
        <xdr:cNvPr id="371" name="直線コネクタ 370"/>
        <xdr:cNvCxnSpPr/>
      </xdr:nvCxnSpPr>
      <xdr:spPr>
        <a:xfrm flipV="1">
          <a:off x="3098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58420</xdr:rowOff>
    </xdr:to>
    <xdr:cxnSp macro="">
      <xdr:nvCxnSpPr>
        <xdr:cNvPr id="374" name="直線コネクタ 373"/>
        <xdr:cNvCxnSpPr/>
      </xdr:nvCxnSpPr>
      <xdr:spPr>
        <a:xfrm flipV="1">
          <a:off x="2209800" y="130246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67563</xdr:rowOff>
    </xdr:to>
    <xdr:cxnSp macro="">
      <xdr:nvCxnSpPr>
        <xdr:cNvPr id="377" name="直線コネクタ 376"/>
        <xdr:cNvCxnSpPr/>
      </xdr:nvCxnSpPr>
      <xdr:spPr>
        <a:xfrm flipV="1">
          <a:off x="1320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9" name="テキスト ボックス 378"/>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1" name="テキスト ボックス 380"/>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7" name="楕円 386"/>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8"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9" name="楕円 388"/>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0" name="テキスト ボックス 389"/>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91" name="楕円 390"/>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2" name="テキスト ボックス 391"/>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3" name="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4" name="テキスト ボックス 393"/>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5" name="楕円 394"/>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6" name="テキスト ボックス 395"/>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公債費以外の比率は、</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％と前年度比で</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ポイント減少している。全国平均を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ポイント、県内平均を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ポイント、類団平均を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近年、公債費以外の比率が高止まりしている要因は、少子高齢化の急速な進展により、扶助費などの社会保障関連経費が増加したことによる。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今後も、社会保障関連経費は伸びていくことが見込まれるので、物件費や補助費等などの消費的経費が経常経費化しないよう、行政改革の推進などにより縮減に努めていく必要がある。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156718</xdr:rowOff>
    </xdr:to>
    <xdr:cxnSp macro="">
      <xdr:nvCxnSpPr>
        <xdr:cNvPr id="427" name="直線コネクタ 426"/>
        <xdr:cNvCxnSpPr/>
      </xdr:nvCxnSpPr>
      <xdr:spPr>
        <a:xfrm flipV="1">
          <a:off x="15671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156718</xdr:rowOff>
    </xdr:to>
    <xdr:cxnSp macro="">
      <xdr:nvCxnSpPr>
        <xdr:cNvPr id="430" name="直線コネクタ 429"/>
        <xdr:cNvCxnSpPr/>
      </xdr:nvCxnSpPr>
      <xdr:spPr>
        <a:xfrm>
          <a:off x="14782800" y="136235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133858</xdr:rowOff>
    </xdr:to>
    <xdr:cxnSp macro="">
      <xdr:nvCxnSpPr>
        <xdr:cNvPr id="433" name="直線コネクタ 432"/>
        <xdr:cNvCxnSpPr/>
      </xdr:nvCxnSpPr>
      <xdr:spPr>
        <a:xfrm flipV="1">
          <a:off x="13893800" y="13623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133858</xdr:rowOff>
    </xdr:to>
    <xdr:cxnSp macro="">
      <xdr:nvCxnSpPr>
        <xdr:cNvPr id="436" name="直線コネクタ 435"/>
        <xdr:cNvCxnSpPr/>
      </xdr:nvCxnSpPr>
      <xdr:spPr>
        <a:xfrm>
          <a:off x="13004800" y="136006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8" name="テキスト ボックス 437"/>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6" name="楕円 445"/>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47"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8" name="楕円 447"/>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9" name="テキスト ボックス 448"/>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0" name="楕円 449"/>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1" name="テキスト ボックス 450"/>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83058</xdr:rowOff>
    </xdr:from>
    <xdr:to>
      <xdr:col>69</xdr:col>
      <xdr:colOff>142875</xdr:colOff>
      <xdr:row>80</xdr:row>
      <xdr:rowOff>13208</xdr:rowOff>
    </xdr:to>
    <xdr:sp macro="" textlink="">
      <xdr:nvSpPr>
        <xdr:cNvPr id="452" name="楕円 451"/>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53" name="テキスト ボックス 452"/>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4" name="楕円 453"/>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5" name="テキスト ボックス 454"/>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78025</xdr:rowOff>
    </xdr:from>
    <xdr:to>
      <xdr:col>29</xdr:col>
      <xdr:colOff>127000</xdr:colOff>
      <xdr:row>17</xdr:row>
      <xdr:rowOff>90337</xdr:rowOff>
    </xdr:to>
    <xdr:cxnSp macro="">
      <xdr:nvCxnSpPr>
        <xdr:cNvPr id="52" name="直線コネクタ 51"/>
        <xdr:cNvCxnSpPr/>
      </xdr:nvCxnSpPr>
      <xdr:spPr bwMode="auto">
        <a:xfrm>
          <a:off x="5003800" y="3040300"/>
          <a:ext cx="6477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78025</xdr:rowOff>
    </xdr:from>
    <xdr:to>
      <xdr:col>26</xdr:col>
      <xdr:colOff>50800</xdr:colOff>
      <xdr:row>17</xdr:row>
      <xdr:rowOff>133216</xdr:rowOff>
    </xdr:to>
    <xdr:cxnSp macro="">
      <xdr:nvCxnSpPr>
        <xdr:cNvPr id="55" name="直線コネクタ 54"/>
        <xdr:cNvCxnSpPr/>
      </xdr:nvCxnSpPr>
      <xdr:spPr bwMode="auto">
        <a:xfrm flipV="1">
          <a:off x="4305300" y="3040300"/>
          <a:ext cx="6985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117246</xdr:rowOff>
    </xdr:from>
    <xdr:to>
      <xdr:col>22</xdr:col>
      <xdr:colOff>114300</xdr:colOff>
      <xdr:row>17</xdr:row>
      <xdr:rowOff>133216</xdr:rowOff>
    </xdr:to>
    <xdr:cxnSp macro="">
      <xdr:nvCxnSpPr>
        <xdr:cNvPr id="58" name="直線コネクタ 57"/>
        <xdr:cNvCxnSpPr/>
      </xdr:nvCxnSpPr>
      <xdr:spPr bwMode="auto">
        <a:xfrm>
          <a:off x="3606800" y="3079521"/>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117246</xdr:rowOff>
    </xdr:from>
    <xdr:to>
      <xdr:col>18</xdr:col>
      <xdr:colOff>177800</xdr:colOff>
      <xdr:row>18</xdr:row>
      <xdr:rowOff>465</xdr:rowOff>
    </xdr:to>
    <xdr:cxnSp macro="">
      <xdr:nvCxnSpPr>
        <xdr:cNvPr id="61" name="直線コネクタ 60"/>
        <xdr:cNvCxnSpPr/>
      </xdr:nvCxnSpPr>
      <xdr:spPr bwMode="auto">
        <a:xfrm flipV="1">
          <a:off x="2908300" y="3079521"/>
          <a:ext cx="698500" cy="5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33160</xdr:rowOff>
    </xdr:from>
    <xdr:ext cx="762000" cy="259045"/>
    <xdr:sp macro="" textlink="">
      <xdr:nvSpPr>
        <xdr:cNvPr id="63" name="テキスト ボックス 62"/>
        <xdr:cNvSpPr txBox="1"/>
      </xdr:nvSpPr>
      <xdr:spPr>
        <a:xfrm>
          <a:off x="32258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64250</xdr:rowOff>
    </xdr:from>
    <xdr:ext cx="762000" cy="259045"/>
    <xdr:sp macro="" textlink="">
      <xdr:nvSpPr>
        <xdr:cNvPr id="65" name="テキスト ボックス 64"/>
        <xdr:cNvSpPr txBox="1"/>
      </xdr:nvSpPr>
      <xdr:spPr>
        <a:xfrm>
          <a:off x="2527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39537</xdr:rowOff>
    </xdr:from>
    <xdr:to>
      <xdr:col>29</xdr:col>
      <xdr:colOff>177800</xdr:colOff>
      <xdr:row>17</xdr:row>
      <xdr:rowOff>141137</xdr:rowOff>
    </xdr:to>
    <xdr:sp macro="" textlink="">
      <xdr:nvSpPr>
        <xdr:cNvPr id="71" name="楕円 70"/>
        <xdr:cNvSpPr/>
      </xdr:nvSpPr>
      <xdr:spPr bwMode="auto">
        <a:xfrm>
          <a:off x="5600700" y="30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11614</xdr:rowOff>
    </xdr:from>
    <xdr:ext cx="762000" cy="259045"/>
    <xdr:sp macro="" textlink="">
      <xdr:nvSpPr>
        <xdr:cNvPr id="72" name="人口1人当たり決算額の推移該当値テキスト130"/>
        <xdr:cNvSpPr txBox="1"/>
      </xdr:nvSpPr>
      <xdr:spPr>
        <a:xfrm>
          <a:off x="5740400" y="297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27225</xdr:rowOff>
    </xdr:from>
    <xdr:to>
      <xdr:col>26</xdr:col>
      <xdr:colOff>101600</xdr:colOff>
      <xdr:row>17</xdr:row>
      <xdr:rowOff>128825</xdr:rowOff>
    </xdr:to>
    <xdr:sp macro="" textlink="">
      <xdr:nvSpPr>
        <xdr:cNvPr id="73" name="楕円 72"/>
        <xdr:cNvSpPr/>
      </xdr:nvSpPr>
      <xdr:spPr bwMode="auto">
        <a:xfrm>
          <a:off x="49530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113602</xdr:rowOff>
    </xdr:from>
    <xdr:ext cx="736600" cy="259045"/>
    <xdr:sp macro="" textlink="">
      <xdr:nvSpPr>
        <xdr:cNvPr id="74" name="テキスト ボックス 73"/>
        <xdr:cNvSpPr txBox="1"/>
      </xdr:nvSpPr>
      <xdr:spPr>
        <a:xfrm>
          <a:off x="4622800" y="307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82416</xdr:rowOff>
    </xdr:from>
    <xdr:to>
      <xdr:col>22</xdr:col>
      <xdr:colOff>165100</xdr:colOff>
      <xdr:row>18</xdr:row>
      <xdr:rowOff>12566</xdr:rowOff>
    </xdr:to>
    <xdr:sp macro="" textlink="">
      <xdr:nvSpPr>
        <xdr:cNvPr id="75" name="楕円 74"/>
        <xdr:cNvSpPr/>
      </xdr:nvSpPr>
      <xdr:spPr bwMode="auto">
        <a:xfrm>
          <a:off x="4254500" y="304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168793</xdr:rowOff>
    </xdr:from>
    <xdr:ext cx="762000" cy="259045"/>
    <xdr:sp macro="" textlink="">
      <xdr:nvSpPr>
        <xdr:cNvPr id="76" name="テキスト ボックス 75"/>
        <xdr:cNvSpPr txBox="1"/>
      </xdr:nvSpPr>
      <xdr:spPr>
        <a:xfrm>
          <a:off x="3924300" y="31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66446</xdr:rowOff>
    </xdr:from>
    <xdr:to>
      <xdr:col>19</xdr:col>
      <xdr:colOff>38100</xdr:colOff>
      <xdr:row>17</xdr:row>
      <xdr:rowOff>168046</xdr:rowOff>
    </xdr:to>
    <xdr:sp macro="" textlink="">
      <xdr:nvSpPr>
        <xdr:cNvPr id="77" name="楕円 76"/>
        <xdr:cNvSpPr/>
      </xdr:nvSpPr>
      <xdr:spPr bwMode="auto">
        <a:xfrm>
          <a:off x="35560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152823</xdr:rowOff>
    </xdr:from>
    <xdr:ext cx="762000" cy="259045"/>
    <xdr:sp macro="" textlink="">
      <xdr:nvSpPr>
        <xdr:cNvPr id="78" name="テキスト ボックス 77"/>
        <xdr:cNvSpPr txBox="1"/>
      </xdr:nvSpPr>
      <xdr:spPr>
        <a:xfrm>
          <a:off x="3225800" y="31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121115</xdr:rowOff>
    </xdr:from>
    <xdr:to>
      <xdr:col>15</xdr:col>
      <xdr:colOff>101600</xdr:colOff>
      <xdr:row>18</xdr:row>
      <xdr:rowOff>51265</xdr:rowOff>
    </xdr:to>
    <xdr:sp macro="" textlink="">
      <xdr:nvSpPr>
        <xdr:cNvPr id="79" name="楕円 78"/>
        <xdr:cNvSpPr/>
      </xdr:nvSpPr>
      <xdr:spPr bwMode="auto">
        <a:xfrm>
          <a:off x="2857500" y="308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36042</xdr:rowOff>
    </xdr:from>
    <xdr:ext cx="762000" cy="259045"/>
    <xdr:sp macro="" textlink="">
      <xdr:nvSpPr>
        <xdr:cNvPr id="80" name="テキスト ボックス 79"/>
        <xdr:cNvSpPr txBox="1"/>
      </xdr:nvSpPr>
      <xdr:spPr>
        <a:xfrm>
          <a:off x="2527300" y="31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144907</xdr:rowOff>
    </xdr:from>
    <xdr:to>
      <xdr:col>29</xdr:col>
      <xdr:colOff>127000</xdr:colOff>
      <xdr:row>37</xdr:row>
      <xdr:rowOff>4013</xdr:rowOff>
    </xdr:to>
    <xdr:cxnSp macro="">
      <xdr:nvCxnSpPr>
        <xdr:cNvPr id="113" name="直線コネクタ 112"/>
        <xdr:cNvCxnSpPr/>
      </xdr:nvCxnSpPr>
      <xdr:spPr bwMode="auto">
        <a:xfrm>
          <a:off x="5003800" y="7098157"/>
          <a:ext cx="6477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144907</xdr:rowOff>
    </xdr:from>
    <xdr:to>
      <xdr:col>26</xdr:col>
      <xdr:colOff>50800</xdr:colOff>
      <xdr:row>37</xdr:row>
      <xdr:rowOff>9004</xdr:rowOff>
    </xdr:to>
    <xdr:cxnSp macro="">
      <xdr:nvCxnSpPr>
        <xdr:cNvPr id="116" name="直線コネクタ 115"/>
        <xdr:cNvCxnSpPr/>
      </xdr:nvCxnSpPr>
      <xdr:spPr bwMode="auto">
        <a:xfrm flipV="1">
          <a:off x="4305300" y="7098157"/>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3404</xdr:rowOff>
    </xdr:from>
    <xdr:to>
      <xdr:col>22</xdr:col>
      <xdr:colOff>114300</xdr:colOff>
      <xdr:row>37</xdr:row>
      <xdr:rowOff>9004</xdr:rowOff>
    </xdr:to>
    <xdr:cxnSp macro="">
      <xdr:nvCxnSpPr>
        <xdr:cNvPr id="119" name="直線コネクタ 118"/>
        <xdr:cNvCxnSpPr/>
      </xdr:nvCxnSpPr>
      <xdr:spPr bwMode="auto">
        <a:xfrm>
          <a:off x="3606800" y="7128104"/>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161290</xdr:rowOff>
    </xdr:from>
    <xdr:to>
      <xdr:col>18</xdr:col>
      <xdr:colOff>177800</xdr:colOff>
      <xdr:row>37</xdr:row>
      <xdr:rowOff>3404</xdr:rowOff>
    </xdr:to>
    <xdr:cxnSp macro="">
      <xdr:nvCxnSpPr>
        <xdr:cNvPr id="122" name="直線コネクタ 121"/>
        <xdr:cNvCxnSpPr/>
      </xdr:nvCxnSpPr>
      <xdr:spPr bwMode="auto">
        <a:xfrm>
          <a:off x="2908300" y="7114540"/>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63961</xdr:rowOff>
    </xdr:from>
    <xdr:ext cx="762000" cy="259045"/>
    <xdr:sp macro="" textlink="">
      <xdr:nvSpPr>
        <xdr:cNvPr id="124" name="テキスト ボックス 123"/>
        <xdr:cNvSpPr txBox="1"/>
      </xdr:nvSpPr>
      <xdr:spPr>
        <a:xfrm>
          <a:off x="32258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312069</xdr:rowOff>
    </xdr:from>
    <xdr:ext cx="762000" cy="259045"/>
    <xdr:sp macro="" textlink="">
      <xdr:nvSpPr>
        <xdr:cNvPr id="126" name="テキスト ボックス 125"/>
        <xdr:cNvSpPr txBox="1"/>
      </xdr:nvSpPr>
      <xdr:spPr>
        <a:xfrm>
          <a:off x="2527300" y="65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124663</xdr:rowOff>
    </xdr:from>
    <xdr:to>
      <xdr:col>29</xdr:col>
      <xdr:colOff>177800</xdr:colOff>
      <xdr:row>37</xdr:row>
      <xdr:rowOff>54813</xdr:rowOff>
    </xdr:to>
    <xdr:sp macro="" textlink="">
      <xdr:nvSpPr>
        <xdr:cNvPr id="132" name="楕円 131"/>
        <xdr:cNvSpPr/>
      </xdr:nvSpPr>
      <xdr:spPr bwMode="auto">
        <a:xfrm>
          <a:off x="5600700" y="70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96740</xdr:rowOff>
    </xdr:from>
    <xdr:ext cx="762000" cy="259045"/>
    <xdr:sp macro="" textlink="">
      <xdr:nvSpPr>
        <xdr:cNvPr id="133" name="人口1人当たり決算額の推移該当値テキスト445"/>
        <xdr:cNvSpPr txBox="1"/>
      </xdr:nvSpPr>
      <xdr:spPr>
        <a:xfrm>
          <a:off x="5740400" y="704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94107</xdr:rowOff>
    </xdr:from>
    <xdr:to>
      <xdr:col>26</xdr:col>
      <xdr:colOff>101600</xdr:colOff>
      <xdr:row>37</xdr:row>
      <xdr:rowOff>24257</xdr:rowOff>
    </xdr:to>
    <xdr:sp macro="" textlink="">
      <xdr:nvSpPr>
        <xdr:cNvPr id="134" name="楕円 133"/>
        <xdr:cNvSpPr/>
      </xdr:nvSpPr>
      <xdr:spPr bwMode="auto">
        <a:xfrm>
          <a:off x="4953000" y="704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9034</xdr:rowOff>
    </xdr:from>
    <xdr:ext cx="736600" cy="259045"/>
    <xdr:sp macro="" textlink="">
      <xdr:nvSpPr>
        <xdr:cNvPr id="135" name="テキスト ボックス 134"/>
        <xdr:cNvSpPr txBox="1"/>
      </xdr:nvSpPr>
      <xdr:spPr>
        <a:xfrm>
          <a:off x="4622800" y="71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129654</xdr:rowOff>
    </xdr:from>
    <xdr:to>
      <xdr:col>22</xdr:col>
      <xdr:colOff>165100</xdr:colOff>
      <xdr:row>37</xdr:row>
      <xdr:rowOff>59804</xdr:rowOff>
    </xdr:to>
    <xdr:sp macro="" textlink="">
      <xdr:nvSpPr>
        <xdr:cNvPr id="136" name="楕円 135"/>
        <xdr:cNvSpPr/>
      </xdr:nvSpPr>
      <xdr:spPr bwMode="auto">
        <a:xfrm>
          <a:off x="4254500" y="708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44581</xdr:rowOff>
    </xdr:from>
    <xdr:ext cx="762000" cy="259045"/>
    <xdr:sp macro="" textlink="">
      <xdr:nvSpPr>
        <xdr:cNvPr id="137" name="テキスト ボックス 136"/>
        <xdr:cNvSpPr txBox="1"/>
      </xdr:nvSpPr>
      <xdr:spPr>
        <a:xfrm>
          <a:off x="3924300" y="716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124054</xdr:rowOff>
    </xdr:from>
    <xdr:to>
      <xdr:col>19</xdr:col>
      <xdr:colOff>38100</xdr:colOff>
      <xdr:row>37</xdr:row>
      <xdr:rowOff>54204</xdr:rowOff>
    </xdr:to>
    <xdr:sp macro="" textlink="">
      <xdr:nvSpPr>
        <xdr:cNvPr id="138" name="楕円 137"/>
        <xdr:cNvSpPr/>
      </xdr:nvSpPr>
      <xdr:spPr bwMode="auto">
        <a:xfrm>
          <a:off x="3556000" y="707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38981</xdr:rowOff>
    </xdr:from>
    <xdr:ext cx="762000" cy="259045"/>
    <xdr:sp macro="" textlink="">
      <xdr:nvSpPr>
        <xdr:cNvPr id="139" name="テキスト ボックス 138"/>
        <xdr:cNvSpPr txBox="1"/>
      </xdr:nvSpPr>
      <xdr:spPr>
        <a:xfrm>
          <a:off x="3225800" y="71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110490</xdr:rowOff>
    </xdr:from>
    <xdr:to>
      <xdr:col>15</xdr:col>
      <xdr:colOff>101600</xdr:colOff>
      <xdr:row>37</xdr:row>
      <xdr:rowOff>40640</xdr:rowOff>
    </xdr:to>
    <xdr:sp macro="" textlink="">
      <xdr:nvSpPr>
        <xdr:cNvPr id="140" name="楕円 139"/>
        <xdr:cNvSpPr/>
      </xdr:nvSpPr>
      <xdr:spPr bwMode="auto">
        <a:xfrm>
          <a:off x="2857500" y="706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25417</xdr:rowOff>
    </xdr:from>
    <xdr:ext cx="762000" cy="259045"/>
    <xdr:sp macro="" textlink="">
      <xdr:nvSpPr>
        <xdr:cNvPr id="141" name="テキスト ボックス 140"/>
        <xdr:cNvSpPr txBox="1"/>
      </xdr:nvSpPr>
      <xdr:spPr>
        <a:xfrm>
          <a:off x="25273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31833</xdr:rowOff>
    </xdr:from>
    <xdr:to>
      <xdr:col>24</xdr:col>
      <xdr:colOff>63500</xdr:colOff>
      <xdr:row>35</xdr:row>
      <xdr:rowOff>39769</xdr:rowOff>
    </xdr:to>
    <xdr:cxnSp macro="">
      <xdr:nvCxnSpPr>
        <xdr:cNvPr id="63" name="直線コネクタ 62"/>
        <xdr:cNvCxnSpPr/>
      </xdr:nvCxnSpPr>
      <xdr:spPr>
        <a:xfrm>
          <a:off x="3797300" y="6032583"/>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31833</xdr:rowOff>
    </xdr:from>
    <xdr:to>
      <xdr:col>19</xdr:col>
      <xdr:colOff>177800</xdr:colOff>
      <xdr:row>35</xdr:row>
      <xdr:rowOff>57796</xdr:rowOff>
    </xdr:to>
    <xdr:cxnSp macro="">
      <xdr:nvCxnSpPr>
        <xdr:cNvPr id="66" name="直線コネクタ 65"/>
        <xdr:cNvCxnSpPr/>
      </xdr:nvCxnSpPr>
      <xdr:spPr>
        <a:xfrm flipV="1">
          <a:off x="2908300" y="6032583"/>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10966</xdr:rowOff>
    </xdr:from>
    <xdr:to>
      <xdr:col>15</xdr:col>
      <xdr:colOff>50800</xdr:colOff>
      <xdr:row>35</xdr:row>
      <xdr:rowOff>57796</xdr:rowOff>
    </xdr:to>
    <xdr:cxnSp macro="">
      <xdr:nvCxnSpPr>
        <xdr:cNvPr id="69" name="直線コネクタ 68"/>
        <xdr:cNvCxnSpPr/>
      </xdr:nvCxnSpPr>
      <xdr:spPr>
        <a:xfrm>
          <a:off x="2019300" y="6011716"/>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10966</xdr:rowOff>
    </xdr:from>
    <xdr:to>
      <xdr:col>10</xdr:col>
      <xdr:colOff>114300</xdr:colOff>
      <xdr:row>35</xdr:row>
      <xdr:rowOff>52799</xdr:rowOff>
    </xdr:to>
    <xdr:cxnSp macro="">
      <xdr:nvCxnSpPr>
        <xdr:cNvPr id="72" name="直線コネクタ 71"/>
        <xdr:cNvCxnSpPr/>
      </xdr:nvCxnSpPr>
      <xdr:spPr>
        <a:xfrm flipV="1">
          <a:off x="1130300" y="601171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36818</xdr:rowOff>
    </xdr:from>
    <xdr:ext cx="534377" cy="259045"/>
    <xdr:sp macro="" textlink="">
      <xdr:nvSpPr>
        <xdr:cNvPr id="74" name="テキスト ボックス 73"/>
        <xdr:cNvSpPr txBox="1"/>
      </xdr:nvSpPr>
      <xdr:spPr>
        <a:xfrm>
          <a:off x="1752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84236</xdr:rowOff>
    </xdr:from>
    <xdr:ext cx="534377" cy="259045"/>
    <xdr:sp macro="" textlink="">
      <xdr:nvSpPr>
        <xdr:cNvPr id="76" name="テキスト ボックス 75"/>
        <xdr:cNvSpPr txBox="1"/>
      </xdr:nvSpPr>
      <xdr:spPr>
        <a:xfrm>
          <a:off x="863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160419</xdr:rowOff>
    </xdr:from>
    <xdr:to>
      <xdr:col>24</xdr:col>
      <xdr:colOff>114300</xdr:colOff>
      <xdr:row>35</xdr:row>
      <xdr:rowOff>90569</xdr:rowOff>
    </xdr:to>
    <xdr:sp macro="" textlink="">
      <xdr:nvSpPr>
        <xdr:cNvPr id="82" name="楕円 81"/>
        <xdr:cNvSpPr/>
      </xdr:nvSpPr>
      <xdr:spPr>
        <a:xfrm>
          <a:off x="45847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138846</xdr:rowOff>
    </xdr:from>
    <xdr:ext cx="534377" cy="259045"/>
    <xdr:sp macro="" textlink="">
      <xdr:nvSpPr>
        <xdr:cNvPr id="83" name="人件費該当値テキスト"/>
        <xdr:cNvSpPr txBox="1"/>
      </xdr:nvSpPr>
      <xdr:spPr>
        <a:xfrm>
          <a:off x="4686300" y="59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152483</xdr:rowOff>
    </xdr:from>
    <xdr:to>
      <xdr:col>20</xdr:col>
      <xdr:colOff>38100</xdr:colOff>
      <xdr:row>35</xdr:row>
      <xdr:rowOff>82633</xdr:rowOff>
    </xdr:to>
    <xdr:sp macro="" textlink="">
      <xdr:nvSpPr>
        <xdr:cNvPr id="84" name="楕円 83"/>
        <xdr:cNvSpPr/>
      </xdr:nvSpPr>
      <xdr:spPr>
        <a:xfrm>
          <a:off x="3746500" y="5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73760</xdr:rowOff>
    </xdr:from>
    <xdr:ext cx="534377" cy="259045"/>
    <xdr:sp macro="" textlink="">
      <xdr:nvSpPr>
        <xdr:cNvPr id="85" name="テキスト ボックス 84"/>
        <xdr:cNvSpPr txBox="1"/>
      </xdr:nvSpPr>
      <xdr:spPr>
        <a:xfrm>
          <a:off x="3530111" y="6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6996</xdr:rowOff>
    </xdr:from>
    <xdr:to>
      <xdr:col>15</xdr:col>
      <xdr:colOff>101600</xdr:colOff>
      <xdr:row>35</xdr:row>
      <xdr:rowOff>108596</xdr:rowOff>
    </xdr:to>
    <xdr:sp macro="" textlink="">
      <xdr:nvSpPr>
        <xdr:cNvPr id="86" name="楕円 85"/>
        <xdr:cNvSpPr/>
      </xdr:nvSpPr>
      <xdr:spPr>
        <a:xfrm>
          <a:off x="2857500" y="6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99723</xdr:rowOff>
    </xdr:from>
    <xdr:ext cx="534377" cy="259045"/>
    <xdr:sp macro="" textlink="">
      <xdr:nvSpPr>
        <xdr:cNvPr id="87" name="テキスト ボックス 86"/>
        <xdr:cNvSpPr txBox="1"/>
      </xdr:nvSpPr>
      <xdr:spPr>
        <a:xfrm>
          <a:off x="2641111" y="61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131616</xdr:rowOff>
    </xdr:from>
    <xdr:to>
      <xdr:col>10</xdr:col>
      <xdr:colOff>165100</xdr:colOff>
      <xdr:row>35</xdr:row>
      <xdr:rowOff>61766</xdr:rowOff>
    </xdr:to>
    <xdr:sp macro="" textlink="">
      <xdr:nvSpPr>
        <xdr:cNvPr id="88" name="楕円 87"/>
        <xdr:cNvSpPr/>
      </xdr:nvSpPr>
      <xdr:spPr>
        <a:xfrm>
          <a:off x="1968500" y="59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52893</xdr:rowOff>
    </xdr:from>
    <xdr:ext cx="534377" cy="259045"/>
    <xdr:sp macro="" textlink="">
      <xdr:nvSpPr>
        <xdr:cNvPr id="89" name="テキスト ボックス 88"/>
        <xdr:cNvSpPr txBox="1"/>
      </xdr:nvSpPr>
      <xdr:spPr>
        <a:xfrm>
          <a:off x="1752111" y="60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1999</xdr:rowOff>
    </xdr:from>
    <xdr:to>
      <xdr:col>6</xdr:col>
      <xdr:colOff>38100</xdr:colOff>
      <xdr:row>35</xdr:row>
      <xdr:rowOff>103599</xdr:rowOff>
    </xdr:to>
    <xdr:sp macro="" textlink="">
      <xdr:nvSpPr>
        <xdr:cNvPr id="90" name="楕円 89"/>
        <xdr:cNvSpPr/>
      </xdr:nvSpPr>
      <xdr:spPr>
        <a:xfrm>
          <a:off x="1079500" y="60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94726</xdr:rowOff>
    </xdr:from>
    <xdr:ext cx="534377" cy="259045"/>
    <xdr:sp macro="" textlink="">
      <xdr:nvSpPr>
        <xdr:cNvPr id="91" name="テキスト ボックス 90"/>
        <xdr:cNvSpPr txBox="1"/>
      </xdr:nvSpPr>
      <xdr:spPr>
        <a:xfrm>
          <a:off x="863111" y="60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139586</xdr:rowOff>
    </xdr:from>
    <xdr:to>
      <xdr:col>24</xdr:col>
      <xdr:colOff>63500</xdr:colOff>
      <xdr:row>56</xdr:row>
      <xdr:rowOff>152342</xdr:rowOff>
    </xdr:to>
    <xdr:cxnSp macro="">
      <xdr:nvCxnSpPr>
        <xdr:cNvPr id="119" name="直線コネクタ 118"/>
        <xdr:cNvCxnSpPr/>
      </xdr:nvCxnSpPr>
      <xdr:spPr>
        <a:xfrm flipV="1">
          <a:off x="3797300" y="9740786"/>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152342</xdr:rowOff>
    </xdr:from>
    <xdr:to>
      <xdr:col>19</xdr:col>
      <xdr:colOff>177800</xdr:colOff>
      <xdr:row>57</xdr:row>
      <xdr:rowOff>2494</xdr:rowOff>
    </xdr:to>
    <xdr:cxnSp macro="">
      <xdr:nvCxnSpPr>
        <xdr:cNvPr id="122" name="直線コネクタ 121"/>
        <xdr:cNvCxnSpPr/>
      </xdr:nvCxnSpPr>
      <xdr:spPr>
        <a:xfrm flipV="1">
          <a:off x="2908300" y="9753542"/>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2494</xdr:rowOff>
    </xdr:from>
    <xdr:to>
      <xdr:col>15</xdr:col>
      <xdr:colOff>50800</xdr:colOff>
      <xdr:row>57</xdr:row>
      <xdr:rowOff>63828</xdr:rowOff>
    </xdr:to>
    <xdr:cxnSp macro="">
      <xdr:nvCxnSpPr>
        <xdr:cNvPr id="125" name="直線コネクタ 124"/>
        <xdr:cNvCxnSpPr/>
      </xdr:nvCxnSpPr>
      <xdr:spPr>
        <a:xfrm flipV="1">
          <a:off x="2019300" y="9775144"/>
          <a:ext cx="8890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63828</xdr:rowOff>
    </xdr:from>
    <xdr:to>
      <xdr:col>10</xdr:col>
      <xdr:colOff>114300</xdr:colOff>
      <xdr:row>57</xdr:row>
      <xdr:rowOff>134739</xdr:rowOff>
    </xdr:to>
    <xdr:cxnSp macro="">
      <xdr:nvCxnSpPr>
        <xdr:cNvPr id="128" name="直線コネクタ 127"/>
        <xdr:cNvCxnSpPr/>
      </xdr:nvCxnSpPr>
      <xdr:spPr>
        <a:xfrm flipV="1">
          <a:off x="1130300" y="9836478"/>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19666</xdr:rowOff>
    </xdr:from>
    <xdr:ext cx="534377" cy="259045"/>
    <xdr:sp macro="" textlink="">
      <xdr:nvSpPr>
        <xdr:cNvPr id="132" name="テキスト ボックス 131"/>
        <xdr:cNvSpPr txBox="1"/>
      </xdr:nvSpPr>
      <xdr:spPr>
        <a:xfrm>
          <a:off x="863111" y="96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88786</xdr:rowOff>
    </xdr:from>
    <xdr:to>
      <xdr:col>24</xdr:col>
      <xdr:colOff>114300</xdr:colOff>
      <xdr:row>57</xdr:row>
      <xdr:rowOff>18936</xdr:rowOff>
    </xdr:to>
    <xdr:sp macro="" textlink="">
      <xdr:nvSpPr>
        <xdr:cNvPr id="138" name="楕円 137"/>
        <xdr:cNvSpPr/>
      </xdr:nvSpPr>
      <xdr:spPr>
        <a:xfrm>
          <a:off x="45847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111663</xdr:rowOff>
    </xdr:from>
    <xdr:ext cx="534377" cy="259045"/>
    <xdr:sp macro="" textlink="">
      <xdr:nvSpPr>
        <xdr:cNvPr id="139" name="物件費該当値テキスト"/>
        <xdr:cNvSpPr txBox="1"/>
      </xdr:nvSpPr>
      <xdr:spPr>
        <a:xfrm>
          <a:off x="4686300" y="95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101542</xdr:rowOff>
    </xdr:from>
    <xdr:to>
      <xdr:col>20</xdr:col>
      <xdr:colOff>38100</xdr:colOff>
      <xdr:row>57</xdr:row>
      <xdr:rowOff>31692</xdr:rowOff>
    </xdr:to>
    <xdr:sp macro="" textlink="">
      <xdr:nvSpPr>
        <xdr:cNvPr id="140" name="楕円 139"/>
        <xdr:cNvSpPr/>
      </xdr:nvSpPr>
      <xdr:spPr>
        <a:xfrm>
          <a:off x="3746500" y="9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48219</xdr:rowOff>
    </xdr:from>
    <xdr:ext cx="534377" cy="259045"/>
    <xdr:sp macro="" textlink="">
      <xdr:nvSpPr>
        <xdr:cNvPr id="141" name="テキスト ボックス 140"/>
        <xdr:cNvSpPr txBox="1"/>
      </xdr:nvSpPr>
      <xdr:spPr>
        <a:xfrm>
          <a:off x="3530111" y="94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123144</xdr:rowOff>
    </xdr:from>
    <xdr:to>
      <xdr:col>15</xdr:col>
      <xdr:colOff>101600</xdr:colOff>
      <xdr:row>57</xdr:row>
      <xdr:rowOff>53294</xdr:rowOff>
    </xdr:to>
    <xdr:sp macro="" textlink="">
      <xdr:nvSpPr>
        <xdr:cNvPr id="142" name="楕円 141"/>
        <xdr:cNvSpPr/>
      </xdr:nvSpPr>
      <xdr:spPr>
        <a:xfrm>
          <a:off x="2857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69821</xdr:rowOff>
    </xdr:from>
    <xdr:ext cx="534377" cy="259045"/>
    <xdr:sp macro="" textlink="">
      <xdr:nvSpPr>
        <xdr:cNvPr id="143" name="テキスト ボックス 142"/>
        <xdr:cNvSpPr txBox="1"/>
      </xdr:nvSpPr>
      <xdr:spPr>
        <a:xfrm>
          <a:off x="2641111" y="9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13028</xdr:rowOff>
    </xdr:from>
    <xdr:to>
      <xdr:col>10</xdr:col>
      <xdr:colOff>165100</xdr:colOff>
      <xdr:row>57</xdr:row>
      <xdr:rowOff>114628</xdr:rowOff>
    </xdr:to>
    <xdr:sp macro="" textlink="">
      <xdr:nvSpPr>
        <xdr:cNvPr id="144" name="楕円 143"/>
        <xdr:cNvSpPr/>
      </xdr:nvSpPr>
      <xdr:spPr>
        <a:xfrm>
          <a:off x="1968500" y="97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131155</xdr:rowOff>
    </xdr:from>
    <xdr:ext cx="534377" cy="259045"/>
    <xdr:sp macro="" textlink="">
      <xdr:nvSpPr>
        <xdr:cNvPr id="145" name="テキスト ボックス 144"/>
        <xdr:cNvSpPr txBox="1"/>
      </xdr:nvSpPr>
      <xdr:spPr>
        <a:xfrm>
          <a:off x="1752111" y="95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83939</xdr:rowOff>
    </xdr:from>
    <xdr:to>
      <xdr:col>6</xdr:col>
      <xdr:colOff>38100</xdr:colOff>
      <xdr:row>58</xdr:row>
      <xdr:rowOff>14089</xdr:rowOff>
    </xdr:to>
    <xdr:sp macro="" textlink="">
      <xdr:nvSpPr>
        <xdr:cNvPr id="146" name="楕円 145"/>
        <xdr:cNvSpPr/>
      </xdr:nvSpPr>
      <xdr:spPr>
        <a:xfrm>
          <a:off x="1079500" y="98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5216</xdr:rowOff>
    </xdr:from>
    <xdr:ext cx="534377" cy="259045"/>
    <xdr:sp macro="" textlink="">
      <xdr:nvSpPr>
        <xdr:cNvPr id="147" name="テキスト ボックス 146"/>
        <xdr:cNvSpPr txBox="1"/>
      </xdr:nvSpPr>
      <xdr:spPr>
        <a:xfrm>
          <a:off x="863111" y="99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81662</xdr:rowOff>
    </xdr:from>
    <xdr:to>
      <xdr:col>24</xdr:col>
      <xdr:colOff>63500</xdr:colOff>
      <xdr:row>76</xdr:row>
      <xdr:rowOff>115697</xdr:rowOff>
    </xdr:to>
    <xdr:cxnSp macro="">
      <xdr:nvCxnSpPr>
        <xdr:cNvPr id="176" name="直線コネクタ 175"/>
        <xdr:cNvCxnSpPr/>
      </xdr:nvCxnSpPr>
      <xdr:spPr>
        <a:xfrm flipV="1">
          <a:off x="3797300" y="13111862"/>
          <a:ext cx="838200" cy="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75564</xdr:rowOff>
    </xdr:from>
    <xdr:to>
      <xdr:col>19</xdr:col>
      <xdr:colOff>177800</xdr:colOff>
      <xdr:row>76</xdr:row>
      <xdr:rowOff>115697</xdr:rowOff>
    </xdr:to>
    <xdr:cxnSp macro="">
      <xdr:nvCxnSpPr>
        <xdr:cNvPr id="179" name="直線コネクタ 178"/>
        <xdr:cNvCxnSpPr/>
      </xdr:nvCxnSpPr>
      <xdr:spPr>
        <a:xfrm>
          <a:off x="2908300" y="13105764"/>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75564</xdr:rowOff>
    </xdr:from>
    <xdr:to>
      <xdr:col>15</xdr:col>
      <xdr:colOff>50800</xdr:colOff>
      <xdr:row>76</xdr:row>
      <xdr:rowOff>120014</xdr:rowOff>
    </xdr:to>
    <xdr:cxnSp macro="">
      <xdr:nvCxnSpPr>
        <xdr:cNvPr id="182" name="直線コネクタ 181"/>
        <xdr:cNvCxnSpPr/>
      </xdr:nvCxnSpPr>
      <xdr:spPr>
        <a:xfrm flipV="1">
          <a:off x="2019300" y="13105764"/>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120014</xdr:rowOff>
    </xdr:from>
    <xdr:to>
      <xdr:col>10</xdr:col>
      <xdr:colOff>114300</xdr:colOff>
      <xdr:row>77</xdr:row>
      <xdr:rowOff>34289</xdr:rowOff>
    </xdr:to>
    <xdr:cxnSp macro="">
      <xdr:nvCxnSpPr>
        <xdr:cNvPr id="185" name="直線コネクタ 184"/>
        <xdr:cNvCxnSpPr/>
      </xdr:nvCxnSpPr>
      <xdr:spPr>
        <a:xfrm flipV="1">
          <a:off x="1130300" y="131502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163847</xdr:rowOff>
    </xdr:from>
    <xdr:ext cx="469744" cy="259045"/>
    <xdr:sp macro="" textlink="">
      <xdr:nvSpPr>
        <xdr:cNvPr id="187" name="テキスト ボックス 186"/>
        <xdr:cNvSpPr txBox="1"/>
      </xdr:nvSpPr>
      <xdr:spPr>
        <a:xfrm>
          <a:off x="1784428"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95" name="楕円 194"/>
        <xdr:cNvSpPr/>
      </xdr:nvSpPr>
      <xdr:spPr>
        <a:xfrm>
          <a:off x="4584700" y="130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53738</xdr:rowOff>
    </xdr:from>
    <xdr:ext cx="469744" cy="259045"/>
    <xdr:sp macro="" textlink="">
      <xdr:nvSpPr>
        <xdr:cNvPr id="196" name="維持補修費該当値テキスト"/>
        <xdr:cNvSpPr txBox="1"/>
      </xdr:nvSpPr>
      <xdr:spPr>
        <a:xfrm>
          <a:off x="4686300" y="129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64897</xdr:rowOff>
    </xdr:from>
    <xdr:to>
      <xdr:col>20</xdr:col>
      <xdr:colOff>38100</xdr:colOff>
      <xdr:row>76</xdr:row>
      <xdr:rowOff>166497</xdr:rowOff>
    </xdr:to>
    <xdr:sp macro="" textlink="">
      <xdr:nvSpPr>
        <xdr:cNvPr id="197" name="楕円 196"/>
        <xdr:cNvSpPr/>
      </xdr:nvSpPr>
      <xdr:spPr>
        <a:xfrm>
          <a:off x="3746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11574</xdr:rowOff>
    </xdr:from>
    <xdr:ext cx="469744" cy="259045"/>
    <xdr:sp macro="" textlink="">
      <xdr:nvSpPr>
        <xdr:cNvPr id="198" name="テキスト ボックス 197"/>
        <xdr:cNvSpPr txBox="1"/>
      </xdr:nvSpPr>
      <xdr:spPr>
        <a:xfrm>
          <a:off x="3562428" y="1287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24764</xdr:rowOff>
    </xdr:from>
    <xdr:to>
      <xdr:col>15</xdr:col>
      <xdr:colOff>101600</xdr:colOff>
      <xdr:row>76</xdr:row>
      <xdr:rowOff>126364</xdr:rowOff>
    </xdr:to>
    <xdr:sp macro="" textlink="">
      <xdr:nvSpPr>
        <xdr:cNvPr id="199" name="楕円 198"/>
        <xdr:cNvSpPr/>
      </xdr:nvSpPr>
      <xdr:spPr>
        <a:xfrm>
          <a:off x="28575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142892</xdr:rowOff>
    </xdr:from>
    <xdr:ext cx="469744" cy="259045"/>
    <xdr:sp macro="" textlink="">
      <xdr:nvSpPr>
        <xdr:cNvPr id="200" name="テキスト ボックス 199"/>
        <xdr:cNvSpPr txBox="1"/>
      </xdr:nvSpPr>
      <xdr:spPr>
        <a:xfrm>
          <a:off x="2673428" y="1283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69214</xdr:rowOff>
    </xdr:from>
    <xdr:to>
      <xdr:col>10</xdr:col>
      <xdr:colOff>165100</xdr:colOff>
      <xdr:row>76</xdr:row>
      <xdr:rowOff>170814</xdr:rowOff>
    </xdr:to>
    <xdr:sp macro="" textlink="">
      <xdr:nvSpPr>
        <xdr:cNvPr id="201" name="楕円 200"/>
        <xdr:cNvSpPr/>
      </xdr:nvSpPr>
      <xdr:spPr>
        <a:xfrm>
          <a:off x="1968500" y="130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15892</xdr:rowOff>
    </xdr:from>
    <xdr:ext cx="469744" cy="259045"/>
    <xdr:sp macro="" textlink="">
      <xdr:nvSpPr>
        <xdr:cNvPr id="202" name="テキスト ボックス 201"/>
        <xdr:cNvSpPr txBox="1"/>
      </xdr:nvSpPr>
      <xdr:spPr>
        <a:xfrm>
          <a:off x="1784428" y="1287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154939</xdr:rowOff>
    </xdr:from>
    <xdr:to>
      <xdr:col>6</xdr:col>
      <xdr:colOff>38100</xdr:colOff>
      <xdr:row>77</xdr:row>
      <xdr:rowOff>85089</xdr:rowOff>
    </xdr:to>
    <xdr:sp macro="" textlink="">
      <xdr:nvSpPr>
        <xdr:cNvPr id="203" name="楕円 202"/>
        <xdr:cNvSpPr/>
      </xdr:nvSpPr>
      <xdr:spPr>
        <a:xfrm>
          <a:off x="1079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76216</xdr:rowOff>
    </xdr:from>
    <xdr:ext cx="469744" cy="259045"/>
    <xdr:sp macro="" textlink="">
      <xdr:nvSpPr>
        <xdr:cNvPr id="204" name="テキスト ボックス 203"/>
        <xdr:cNvSpPr txBox="1"/>
      </xdr:nvSpPr>
      <xdr:spPr>
        <a:xfrm>
          <a:off x="895428"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147613</xdr:rowOff>
    </xdr:from>
    <xdr:to>
      <xdr:col>24</xdr:col>
      <xdr:colOff>63500</xdr:colOff>
      <xdr:row>98</xdr:row>
      <xdr:rowOff>12802</xdr:rowOff>
    </xdr:to>
    <xdr:cxnSp macro="">
      <xdr:nvCxnSpPr>
        <xdr:cNvPr id="234" name="直線コネクタ 233"/>
        <xdr:cNvCxnSpPr/>
      </xdr:nvCxnSpPr>
      <xdr:spPr>
        <a:xfrm flipV="1">
          <a:off x="3797300" y="16778263"/>
          <a:ext cx="8382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12802</xdr:rowOff>
    </xdr:from>
    <xdr:to>
      <xdr:col>19</xdr:col>
      <xdr:colOff>177800</xdr:colOff>
      <xdr:row>98</xdr:row>
      <xdr:rowOff>60413</xdr:rowOff>
    </xdr:to>
    <xdr:cxnSp macro="">
      <xdr:nvCxnSpPr>
        <xdr:cNvPr id="237" name="直線コネクタ 236"/>
        <xdr:cNvCxnSpPr/>
      </xdr:nvCxnSpPr>
      <xdr:spPr>
        <a:xfrm flipV="1">
          <a:off x="2908300" y="16814902"/>
          <a:ext cx="8890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60413</xdr:rowOff>
    </xdr:from>
    <xdr:to>
      <xdr:col>15</xdr:col>
      <xdr:colOff>50800</xdr:colOff>
      <xdr:row>98</xdr:row>
      <xdr:rowOff>95123</xdr:rowOff>
    </xdr:to>
    <xdr:cxnSp macro="">
      <xdr:nvCxnSpPr>
        <xdr:cNvPr id="240" name="直線コネクタ 239"/>
        <xdr:cNvCxnSpPr/>
      </xdr:nvCxnSpPr>
      <xdr:spPr>
        <a:xfrm flipV="1">
          <a:off x="2019300" y="16862513"/>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95123</xdr:rowOff>
    </xdr:from>
    <xdr:to>
      <xdr:col>10</xdr:col>
      <xdr:colOff>114300</xdr:colOff>
      <xdr:row>98</xdr:row>
      <xdr:rowOff>147752</xdr:rowOff>
    </xdr:to>
    <xdr:cxnSp macro="">
      <xdr:nvCxnSpPr>
        <xdr:cNvPr id="243" name="直線コネクタ 242"/>
        <xdr:cNvCxnSpPr/>
      </xdr:nvCxnSpPr>
      <xdr:spPr>
        <a:xfrm flipV="1">
          <a:off x="1130300" y="16897223"/>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16921</xdr:rowOff>
    </xdr:from>
    <xdr:ext cx="534377" cy="259045"/>
    <xdr:sp macro="" textlink="">
      <xdr:nvSpPr>
        <xdr:cNvPr id="245" name="テキスト ボックス 244"/>
        <xdr:cNvSpPr txBox="1"/>
      </xdr:nvSpPr>
      <xdr:spPr>
        <a:xfrm>
          <a:off x="1752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85565</xdr:rowOff>
    </xdr:from>
    <xdr:ext cx="534377" cy="259045"/>
    <xdr:sp macro="" textlink="">
      <xdr:nvSpPr>
        <xdr:cNvPr id="247" name="テキスト ボックス 246"/>
        <xdr:cNvSpPr txBox="1"/>
      </xdr:nvSpPr>
      <xdr:spPr>
        <a:xfrm>
          <a:off x="863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96813</xdr:rowOff>
    </xdr:from>
    <xdr:to>
      <xdr:col>24</xdr:col>
      <xdr:colOff>114300</xdr:colOff>
      <xdr:row>98</xdr:row>
      <xdr:rowOff>26963</xdr:rowOff>
    </xdr:to>
    <xdr:sp macro="" textlink="">
      <xdr:nvSpPr>
        <xdr:cNvPr id="253" name="楕円 252"/>
        <xdr:cNvSpPr/>
      </xdr:nvSpPr>
      <xdr:spPr>
        <a:xfrm>
          <a:off x="45847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75240</xdr:rowOff>
    </xdr:from>
    <xdr:ext cx="534377" cy="259045"/>
    <xdr:sp macro="" textlink="">
      <xdr:nvSpPr>
        <xdr:cNvPr id="254" name="扶助費該当値テキスト"/>
        <xdr:cNvSpPr txBox="1"/>
      </xdr:nvSpPr>
      <xdr:spPr>
        <a:xfrm>
          <a:off x="4686300" y="167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133452</xdr:rowOff>
    </xdr:from>
    <xdr:to>
      <xdr:col>20</xdr:col>
      <xdr:colOff>38100</xdr:colOff>
      <xdr:row>98</xdr:row>
      <xdr:rowOff>63602</xdr:rowOff>
    </xdr:to>
    <xdr:sp macro="" textlink="">
      <xdr:nvSpPr>
        <xdr:cNvPr id="255" name="楕円 254"/>
        <xdr:cNvSpPr/>
      </xdr:nvSpPr>
      <xdr:spPr>
        <a:xfrm>
          <a:off x="3746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54729</xdr:rowOff>
    </xdr:from>
    <xdr:ext cx="534377" cy="259045"/>
    <xdr:sp macro="" textlink="">
      <xdr:nvSpPr>
        <xdr:cNvPr id="256" name="テキスト ボックス 255"/>
        <xdr:cNvSpPr txBox="1"/>
      </xdr:nvSpPr>
      <xdr:spPr>
        <a:xfrm>
          <a:off x="3530111" y="16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9613</xdr:rowOff>
    </xdr:from>
    <xdr:to>
      <xdr:col>15</xdr:col>
      <xdr:colOff>101600</xdr:colOff>
      <xdr:row>98</xdr:row>
      <xdr:rowOff>111213</xdr:rowOff>
    </xdr:to>
    <xdr:sp macro="" textlink="">
      <xdr:nvSpPr>
        <xdr:cNvPr id="257" name="楕円 256"/>
        <xdr:cNvSpPr/>
      </xdr:nvSpPr>
      <xdr:spPr>
        <a:xfrm>
          <a:off x="2857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102340</xdr:rowOff>
    </xdr:from>
    <xdr:ext cx="534377" cy="259045"/>
    <xdr:sp macro="" textlink="">
      <xdr:nvSpPr>
        <xdr:cNvPr id="258" name="テキスト ボックス 257"/>
        <xdr:cNvSpPr txBox="1"/>
      </xdr:nvSpPr>
      <xdr:spPr>
        <a:xfrm>
          <a:off x="2641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44323</xdr:rowOff>
    </xdr:from>
    <xdr:to>
      <xdr:col>10</xdr:col>
      <xdr:colOff>165100</xdr:colOff>
      <xdr:row>98</xdr:row>
      <xdr:rowOff>145923</xdr:rowOff>
    </xdr:to>
    <xdr:sp macro="" textlink="">
      <xdr:nvSpPr>
        <xdr:cNvPr id="259" name="楕円 258"/>
        <xdr:cNvSpPr/>
      </xdr:nvSpPr>
      <xdr:spPr>
        <a:xfrm>
          <a:off x="1968500" y="16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137050</xdr:rowOff>
    </xdr:from>
    <xdr:ext cx="534377" cy="259045"/>
    <xdr:sp macro="" textlink="">
      <xdr:nvSpPr>
        <xdr:cNvPr id="260" name="テキスト ボックス 259"/>
        <xdr:cNvSpPr txBox="1"/>
      </xdr:nvSpPr>
      <xdr:spPr>
        <a:xfrm>
          <a:off x="1752111" y="1693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96952</xdr:rowOff>
    </xdr:from>
    <xdr:to>
      <xdr:col>6</xdr:col>
      <xdr:colOff>38100</xdr:colOff>
      <xdr:row>99</xdr:row>
      <xdr:rowOff>27102</xdr:rowOff>
    </xdr:to>
    <xdr:sp macro="" textlink="">
      <xdr:nvSpPr>
        <xdr:cNvPr id="261" name="楕円 260"/>
        <xdr:cNvSpPr/>
      </xdr:nvSpPr>
      <xdr:spPr>
        <a:xfrm>
          <a:off x="1079500" y="16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18229</xdr:rowOff>
    </xdr:from>
    <xdr:ext cx="534377" cy="259045"/>
    <xdr:sp macro="" textlink="">
      <xdr:nvSpPr>
        <xdr:cNvPr id="262" name="テキスト ボックス 261"/>
        <xdr:cNvSpPr txBox="1"/>
      </xdr:nvSpPr>
      <xdr:spPr>
        <a:xfrm>
          <a:off x="863111" y="169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98806</xdr:rowOff>
    </xdr:from>
    <xdr:to>
      <xdr:col>55</xdr:col>
      <xdr:colOff>0</xdr:colOff>
      <xdr:row>37</xdr:row>
      <xdr:rowOff>117259</xdr:rowOff>
    </xdr:to>
    <xdr:cxnSp macro="">
      <xdr:nvCxnSpPr>
        <xdr:cNvPr id="291" name="直線コネクタ 290"/>
        <xdr:cNvCxnSpPr/>
      </xdr:nvCxnSpPr>
      <xdr:spPr>
        <a:xfrm flipV="1">
          <a:off x="9639300" y="6442456"/>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114681</xdr:rowOff>
    </xdr:from>
    <xdr:to>
      <xdr:col>50</xdr:col>
      <xdr:colOff>114300</xdr:colOff>
      <xdr:row>37</xdr:row>
      <xdr:rowOff>117259</xdr:rowOff>
    </xdr:to>
    <xdr:cxnSp macro="">
      <xdr:nvCxnSpPr>
        <xdr:cNvPr id="294" name="直線コネクタ 293"/>
        <xdr:cNvCxnSpPr/>
      </xdr:nvCxnSpPr>
      <xdr:spPr>
        <a:xfrm>
          <a:off x="8750300" y="645833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82918</xdr:rowOff>
    </xdr:from>
    <xdr:to>
      <xdr:col>45</xdr:col>
      <xdr:colOff>177800</xdr:colOff>
      <xdr:row>37</xdr:row>
      <xdr:rowOff>114681</xdr:rowOff>
    </xdr:to>
    <xdr:cxnSp macro="">
      <xdr:nvCxnSpPr>
        <xdr:cNvPr id="297" name="直線コネクタ 296"/>
        <xdr:cNvCxnSpPr/>
      </xdr:nvCxnSpPr>
      <xdr:spPr>
        <a:xfrm>
          <a:off x="7861300" y="6426568"/>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82918</xdr:rowOff>
    </xdr:from>
    <xdr:to>
      <xdr:col>41</xdr:col>
      <xdr:colOff>50800</xdr:colOff>
      <xdr:row>37</xdr:row>
      <xdr:rowOff>101752</xdr:rowOff>
    </xdr:to>
    <xdr:cxnSp macro="">
      <xdr:nvCxnSpPr>
        <xdr:cNvPr id="300" name="直線コネクタ 299"/>
        <xdr:cNvCxnSpPr/>
      </xdr:nvCxnSpPr>
      <xdr:spPr>
        <a:xfrm flipV="1">
          <a:off x="6972300" y="6426568"/>
          <a:ext cx="8890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103192</xdr:rowOff>
    </xdr:from>
    <xdr:ext cx="534377" cy="259045"/>
    <xdr:sp macro="" textlink="">
      <xdr:nvSpPr>
        <xdr:cNvPr id="302" name="テキスト ボックス 301"/>
        <xdr:cNvSpPr txBox="1"/>
      </xdr:nvSpPr>
      <xdr:spPr>
        <a:xfrm>
          <a:off x="7594111" y="61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88180</xdr:rowOff>
    </xdr:from>
    <xdr:ext cx="534377" cy="259045"/>
    <xdr:sp macro="" textlink="">
      <xdr:nvSpPr>
        <xdr:cNvPr id="304" name="テキスト ボックス 303"/>
        <xdr:cNvSpPr txBox="1"/>
      </xdr:nvSpPr>
      <xdr:spPr>
        <a:xfrm>
          <a:off x="6705111" y="60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48006</xdr:rowOff>
    </xdr:from>
    <xdr:to>
      <xdr:col>55</xdr:col>
      <xdr:colOff>50800</xdr:colOff>
      <xdr:row>37</xdr:row>
      <xdr:rowOff>149606</xdr:rowOff>
    </xdr:to>
    <xdr:sp macro="" textlink="">
      <xdr:nvSpPr>
        <xdr:cNvPr id="310" name="楕円 309"/>
        <xdr:cNvSpPr/>
      </xdr:nvSpPr>
      <xdr:spPr>
        <a:xfrm>
          <a:off x="10426700" y="63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134383</xdr:rowOff>
    </xdr:from>
    <xdr:ext cx="534377" cy="259045"/>
    <xdr:sp macro="" textlink="">
      <xdr:nvSpPr>
        <xdr:cNvPr id="311" name="補助費等該当値テキスト"/>
        <xdr:cNvSpPr txBox="1"/>
      </xdr:nvSpPr>
      <xdr:spPr>
        <a:xfrm>
          <a:off x="10528300" y="6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66459</xdr:rowOff>
    </xdr:from>
    <xdr:to>
      <xdr:col>50</xdr:col>
      <xdr:colOff>165100</xdr:colOff>
      <xdr:row>37</xdr:row>
      <xdr:rowOff>168060</xdr:rowOff>
    </xdr:to>
    <xdr:sp macro="" textlink="">
      <xdr:nvSpPr>
        <xdr:cNvPr id="312" name="楕円 311"/>
        <xdr:cNvSpPr/>
      </xdr:nvSpPr>
      <xdr:spPr>
        <a:xfrm>
          <a:off x="9588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159186</xdr:rowOff>
    </xdr:from>
    <xdr:ext cx="534377" cy="259045"/>
    <xdr:sp macro="" textlink="">
      <xdr:nvSpPr>
        <xdr:cNvPr id="313" name="テキスト ボックス 312"/>
        <xdr:cNvSpPr txBox="1"/>
      </xdr:nvSpPr>
      <xdr:spPr>
        <a:xfrm>
          <a:off x="9372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63881</xdr:rowOff>
    </xdr:from>
    <xdr:to>
      <xdr:col>46</xdr:col>
      <xdr:colOff>38100</xdr:colOff>
      <xdr:row>37</xdr:row>
      <xdr:rowOff>165481</xdr:rowOff>
    </xdr:to>
    <xdr:sp macro="" textlink="">
      <xdr:nvSpPr>
        <xdr:cNvPr id="314" name="楕円 313"/>
        <xdr:cNvSpPr/>
      </xdr:nvSpPr>
      <xdr:spPr>
        <a:xfrm>
          <a:off x="8699500" y="64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156608</xdr:rowOff>
    </xdr:from>
    <xdr:ext cx="534377" cy="259045"/>
    <xdr:sp macro="" textlink="">
      <xdr:nvSpPr>
        <xdr:cNvPr id="315" name="テキスト ボックス 314"/>
        <xdr:cNvSpPr txBox="1"/>
      </xdr:nvSpPr>
      <xdr:spPr>
        <a:xfrm>
          <a:off x="8483111" y="65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32118</xdr:rowOff>
    </xdr:from>
    <xdr:to>
      <xdr:col>41</xdr:col>
      <xdr:colOff>101600</xdr:colOff>
      <xdr:row>37</xdr:row>
      <xdr:rowOff>133718</xdr:rowOff>
    </xdr:to>
    <xdr:sp macro="" textlink="">
      <xdr:nvSpPr>
        <xdr:cNvPr id="316" name="楕円 315"/>
        <xdr:cNvSpPr/>
      </xdr:nvSpPr>
      <xdr:spPr>
        <a:xfrm>
          <a:off x="7810500" y="63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124845</xdr:rowOff>
    </xdr:from>
    <xdr:ext cx="534377" cy="259045"/>
    <xdr:sp macro="" textlink="">
      <xdr:nvSpPr>
        <xdr:cNvPr id="317" name="テキスト ボックス 316"/>
        <xdr:cNvSpPr txBox="1"/>
      </xdr:nvSpPr>
      <xdr:spPr>
        <a:xfrm>
          <a:off x="7594111" y="64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50952</xdr:rowOff>
    </xdr:from>
    <xdr:to>
      <xdr:col>36</xdr:col>
      <xdr:colOff>165100</xdr:colOff>
      <xdr:row>37</xdr:row>
      <xdr:rowOff>152552</xdr:rowOff>
    </xdr:to>
    <xdr:sp macro="" textlink="">
      <xdr:nvSpPr>
        <xdr:cNvPr id="318" name="楕円 317"/>
        <xdr:cNvSpPr/>
      </xdr:nvSpPr>
      <xdr:spPr>
        <a:xfrm>
          <a:off x="6921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143680</xdr:rowOff>
    </xdr:from>
    <xdr:ext cx="534377" cy="259045"/>
    <xdr:sp macro="" textlink="">
      <xdr:nvSpPr>
        <xdr:cNvPr id="319" name="テキスト ボックス 318"/>
        <xdr:cNvSpPr txBox="1"/>
      </xdr:nvSpPr>
      <xdr:spPr>
        <a:xfrm>
          <a:off x="6705111" y="64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23016</xdr:rowOff>
    </xdr:from>
    <xdr:to>
      <xdr:col>55</xdr:col>
      <xdr:colOff>0</xdr:colOff>
      <xdr:row>57</xdr:row>
      <xdr:rowOff>108207</xdr:rowOff>
    </xdr:to>
    <xdr:cxnSp macro="">
      <xdr:nvCxnSpPr>
        <xdr:cNvPr id="350" name="直線コネクタ 349"/>
        <xdr:cNvCxnSpPr/>
      </xdr:nvCxnSpPr>
      <xdr:spPr>
        <a:xfrm flipV="1">
          <a:off x="9639300" y="9795666"/>
          <a:ext cx="8382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49816</xdr:rowOff>
    </xdr:from>
    <xdr:to>
      <xdr:col>50</xdr:col>
      <xdr:colOff>114300</xdr:colOff>
      <xdr:row>57</xdr:row>
      <xdr:rowOff>108207</xdr:rowOff>
    </xdr:to>
    <xdr:cxnSp macro="">
      <xdr:nvCxnSpPr>
        <xdr:cNvPr id="353" name="直線コネクタ 352"/>
        <xdr:cNvCxnSpPr/>
      </xdr:nvCxnSpPr>
      <xdr:spPr>
        <a:xfrm>
          <a:off x="8750300" y="9651016"/>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40183</xdr:rowOff>
    </xdr:from>
    <xdr:to>
      <xdr:col>45</xdr:col>
      <xdr:colOff>177800</xdr:colOff>
      <xdr:row>56</xdr:row>
      <xdr:rowOff>49816</xdr:rowOff>
    </xdr:to>
    <xdr:cxnSp macro="">
      <xdr:nvCxnSpPr>
        <xdr:cNvPr id="356" name="直線コネクタ 355"/>
        <xdr:cNvCxnSpPr/>
      </xdr:nvCxnSpPr>
      <xdr:spPr>
        <a:xfrm>
          <a:off x="7861300" y="9469933"/>
          <a:ext cx="889000" cy="18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40183</xdr:rowOff>
    </xdr:from>
    <xdr:to>
      <xdr:col>41</xdr:col>
      <xdr:colOff>50800</xdr:colOff>
      <xdr:row>56</xdr:row>
      <xdr:rowOff>132428</xdr:rowOff>
    </xdr:to>
    <xdr:cxnSp macro="">
      <xdr:nvCxnSpPr>
        <xdr:cNvPr id="359" name="直線コネクタ 358"/>
        <xdr:cNvCxnSpPr/>
      </xdr:nvCxnSpPr>
      <xdr:spPr>
        <a:xfrm flipV="1">
          <a:off x="6972300" y="9469933"/>
          <a:ext cx="889000" cy="2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161217</xdr:rowOff>
    </xdr:from>
    <xdr:ext cx="534377" cy="259045"/>
    <xdr:sp macro="" textlink="">
      <xdr:nvSpPr>
        <xdr:cNvPr id="361" name="テキスト ボックス 360"/>
        <xdr:cNvSpPr txBox="1"/>
      </xdr:nvSpPr>
      <xdr:spPr>
        <a:xfrm>
          <a:off x="7594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41398</xdr:rowOff>
    </xdr:from>
    <xdr:ext cx="534377" cy="259045"/>
    <xdr:sp macro="" textlink="">
      <xdr:nvSpPr>
        <xdr:cNvPr id="363" name="テキスト ボックス 362"/>
        <xdr:cNvSpPr txBox="1"/>
      </xdr:nvSpPr>
      <xdr:spPr>
        <a:xfrm>
          <a:off x="6705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143666</xdr:rowOff>
    </xdr:from>
    <xdr:to>
      <xdr:col>55</xdr:col>
      <xdr:colOff>50800</xdr:colOff>
      <xdr:row>57</xdr:row>
      <xdr:rowOff>73816</xdr:rowOff>
    </xdr:to>
    <xdr:sp macro="" textlink="">
      <xdr:nvSpPr>
        <xdr:cNvPr id="369" name="楕円 368"/>
        <xdr:cNvSpPr/>
      </xdr:nvSpPr>
      <xdr:spPr>
        <a:xfrm>
          <a:off x="10426700" y="97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122093</xdr:rowOff>
    </xdr:from>
    <xdr:ext cx="534377" cy="259045"/>
    <xdr:sp macro="" textlink="">
      <xdr:nvSpPr>
        <xdr:cNvPr id="370" name="普通建設事業費該当値テキスト"/>
        <xdr:cNvSpPr txBox="1"/>
      </xdr:nvSpPr>
      <xdr:spPr>
        <a:xfrm>
          <a:off x="10528300" y="9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57407</xdr:rowOff>
    </xdr:from>
    <xdr:to>
      <xdr:col>50</xdr:col>
      <xdr:colOff>165100</xdr:colOff>
      <xdr:row>57</xdr:row>
      <xdr:rowOff>159007</xdr:rowOff>
    </xdr:to>
    <xdr:sp macro="" textlink="">
      <xdr:nvSpPr>
        <xdr:cNvPr id="371" name="楕円 370"/>
        <xdr:cNvSpPr/>
      </xdr:nvSpPr>
      <xdr:spPr>
        <a:xfrm>
          <a:off x="9588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150134</xdr:rowOff>
    </xdr:from>
    <xdr:ext cx="534377" cy="259045"/>
    <xdr:sp macro="" textlink="">
      <xdr:nvSpPr>
        <xdr:cNvPr id="372" name="テキスト ボックス 371"/>
        <xdr:cNvSpPr txBox="1"/>
      </xdr:nvSpPr>
      <xdr:spPr>
        <a:xfrm>
          <a:off x="9372111" y="99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170466</xdr:rowOff>
    </xdr:from>
    <xdr:to>
      <xdr:col>46</xdr:col>
      <xdr:colOff>38100</xdr:colOff>
      <xdr:row>56</xdr:row>
      <xdr:rowOff>100616</xdr:rowOff>
    </xdr:to>
    <xdr:sp macro="" textlink="">
      <xdr:nvSpPr>
        <xdr:cNvPr id="373" name="楕円 372"/>
        <xdr:cNvSpPr/>
      </xdr:nvSpPr>
      <xdr:spPr>
        <a:xfrm>
          <a:off x="8699500" y="9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117143</xdr:rowOff>
    </xdr:from>
    <xdr:ext cx="534377" cy="259045"/>
    <xdr:sp macro="" textlink="">
      <xdr:nvSpPr>
        <xdr:cNvPr id="374" name="テキスト ボックス 373"/>
        <xdr:cNvSpPr txBox="1"/>
      </xdr:nvSpPr>
      <xdr:spPr>
        <a:xfrm>
          <a:off x="8483111" y="93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160833</xdr:rowOff>
    </xdr:from>
    <xdr:to>
      <xdr:col>41</xdr:col>
      <xdr:colOff>101600</xdr:colOff>
      <xdr:row>55</xdr:row>
      <xdr:rowOff>90983</xdr:rowOff>
    </xdr:to>
    <xdr:sp macro="" textlink="">
      <xdr:nvSpPr>
        <xdr:cNvPr id="375" name="楕円 374"/>
        <xdr:cNvSpPr/>
      </xdr:nvSpPr>
      <xdr:spPr>
        <a:xfrm>
          <a:off x="7810500" y="94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107510</xdr:rowOff>
    </xdr:from>
    <xdr:ext cx="534377" cy="259045"/>
    <xdr:sp macro="" textlink="">
      <xdr:nvSpPr>
        <xdr:cNvPr id="376" name="テキスト ボックス 375"/>
        <xdr:cNvSpPr txBox="1"/>
      </xdr:nvSpPr>
      <xdr:spPr>
        <a:xfrm>
          <a:off x="7594111" y="91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81628</xdr:rowOff>
    </xdr:from>
    <xdr:to>
      <xdr:col>36</xdr:col>
      <xdr:colOff>165100</xdr:colOff>
      <xdr:row>57</xdr:row>
      <xdr:rowOff>11778</xdr:rowOff>
    </xdr:to>
    <xdr:sp macro="" textlink="">
      <xdr:nvSpPr>
        <xdr:cNvPr id="377" name="楕円 376"/>
        <xdr:cNvSpPr/>
      </xdr:nvSpPr>
      <xdr:spPr>
        <a:xfrm>
          <a:off x="6921500" y="96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28305</xdr:rowOff>
    </xdr:from>
    <xdr:ext cx="534377" cy="259045"/>
    <xdr:sp macro="" textlink="">
      <xdr:nvSpPr>
        <xdr:cNvPr id="378" name="テキスト ボックス 377"/>
        <xdr:cNvSpPr txBox="1"/>
      </xdr:nvSpPr>
      <xdr:spPr>
        <a:xfrm>
          <a:off x="6705111" y="945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141365</xdr:rowOff>
    </xdr:from>
    <xdr:to>
      <xdr:col>55</xdr:col>
      <xdr:colOff>0</xdr:colOff>
      <xdr:row>77</xdr:row>
      <xdr:rowOff>151783</xdr:rowOff>
    </xdr:to>
    <xdr:cxnSp macro="">
      <xdr:nvCxnSpPr>
        <xdr:cNvPr id="409" name="直線コネクタ 408"/>
        <xdr:cNvCxnSpPr/>
      </xdr:nvCxnSpPr>
      <xdr:spPr>
        <a:xfrm flipV="1">
          <a:off x="9639300" y="13343015"/>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168536</xdr:rowOff>
    </xdr:from>
    <xdr:to>
      <xdr:col>50</xdr:col>
      <xdr:colOff>114300</xdr:colOff>
      <xdr:row>77</xdr:row>
      <xdr:rowOff>151783</xdr:rowOff>
    </xdr:to>
    <xdr:cxnSp macro="">
      <xdr:nvCxnSpPr>
        <xdr:cNvPr id="412" name="直線コネクタ 411"/>
        <xdr:cNvCxnSpPr/>
      </xdr:nvCxnSpPr>
      <xdr:spPr>
        <a:xfrm>
          <a:off x="8750300" y="12684386"/>
          <a:ext cx="889000" cy="6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15505</xdr:rowOff>
    </xdr:from>
    <xdr:to>
      <xdr:col>45</xdr:col>
      <xdr:colOff>177800</xdr:colOff>
      <xdr:row>73</xdr:row>
      <xdr:rowOff>168536</xdr:rowOff>
    </xdr:to>
    <xdr:cxnSp macro="">
      <xdr:nvCxnSpPr>
        <xdr:cNvPr id="415" name="直線コネクタ 414"/>
        <xdr:cNvCxnSpPr/>
      </xdr:nvCxnSpPr>
      <xdr:spPr>
        <a:xfrm>
          <a:off x="7861300" y="12359905"/>
          <a:ext cx="889000" cy="3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7" name="テキスト ボックス 416"/>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18" name="フローチャート: 判断 417"/>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142177</xdr:rowOff>
    </xdr:from>
    <xdr:ext cx="534377" cy="259045"/>
    <xdr:sp macro="" textlink="">
      <xdr:nvSpPr>
        <xdr:cNvPr id="419" name="テキスト ボックス 418"/>
        <xdr:cNvSpPr txBox="1"/>
      </xdr:nvSpPr>
      <xdr:spPr>
        <a:xfrm>
          <a:off x="7594111" y="131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90565</xdr:rowOff>
    </xdr:from>
    <xdr:to>
      <xdr:col>55</xdr:col>
      <xdr:colOff>50800</xdr:colOff>
      <xdr:row>78</xdr:row>
      <xdr:rowOff>20715</xdr:rowOff>
    </xdr:to>
    <xdr:sp macro="" textlink="">
      <xdr:nvSpPr>
        <xdr:cNvPr id="425" name="楕円 424"/>
        <xdr:cNvSpPr/>
      </xdr:nvSpPr>
      <xdr:spPr>
        <a:xfrm>
          <a:off x="104267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68992</xdr:rowOff>
    </xdr:from>
    <xdr:ext cx="469744" cy="259045"/>
    <xdr:sp macro="" textlink="">
      <xdr:nvSpPr>
        <xdr:cNvPr id="426" name="普通建設事業費 （ うち新規整備　）該当値テキスト"/>
        <xdr:cNvSpPr txBox="1"/>
      </xdr:nvSpPr>
      <xdr:spPr>
        <a:xfrm>
          <a:off x="10528300" y="13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100983</xdr:rowOff>
    </xdr:from>
    <xdr:to>
      <xdr:col>50</xdr:col>
      <xdr:colOff>165100</xdr:colOff>
      <xdr:row>78</xdr:row>
      <xdr:rowOff>31133</xdr:rowOff>
    </xdr:to>
    <xdr:sp macro="" textlink="">
      <xdr:nvSpPr>
        <xdr:cNvPr id="427" name="楕円 426"/>
        <xdr:cNvSpPr/>
      </xdr:nvSpPr>
      <xdr:spPr>
        <a:xfrm>
          <a:off x="9588500" y="133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22260</xdr:rowOff>
    </xdr:from>
    <xdr:ext cx="469744" cy="259045"/>
    <xdr:sp macro="" textlink="">
      <xdr:nvSpPr>
        <xdr:cNvPr id="428" name="テキスト ボックス 427"/>
        <xdr:cNvSpPr txBox="1"/>
      </xdr:nvSpPr>
      <xdr:spPr>
        <a:xfrm>
          <a:off x="9404428" y="133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117736</xdr:rowOff>
    </xdr:from>
    <xdr:to>
      <xdr:col>46</xdr:col>
      <xdr:colOff>38100</xdr:colOff>
      <xdr:row>74</xdr:row>
      <xdr:rowOff>47886</xdr:rowOff>
    </xdr:to>
    <xdr:sp macro="" textlink="">
      <xdr:nvSpPr>
        <xdr:cNvPr id="429" name="楕円 428"/>
        <xdr:cNvSpPr/>
      </xdr:nvSpPr>
      <xdr:spPr>
        <a:xfrm>
          <a:off x="8699500" y="126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64413</xdr:rowOff>
    </xdr:from>
    <xdr:ext cx="534377" cy="259045"/>
    <xdr:sp macro="" textlink="">
      <xdr:nvSpPr>
        <xdr:cNvPr id="430" name="テキスト ボックス 429"/>
        <xdr:cNvSpPr txBox="1"/>
      </xdr:nvSpPr>
      <xdr:spPr>
        <a:xfrm>
          <a:off x="8483111" y="124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136155</xdr:rowOff>
    </xdr:from>
    <xdr:to>
      <xdr:col>41</xdr:col>
      <xdr:colOff>101600</xdr:colOff>
      <xdr:row>72</xdr:row>
      <xdr:rowOff>66305</xdr:rowOff>
    </xdr:to>
    <xdr:sp macro="" textlink="">
      <xdr:nvSpPr>
        <xdr:cNvPr id="431" name="楕円 430"/>
        <xdr:cNvSpPr/>
      </xdr:nvSpPr>
      <xdr:spPr>
        <a:xfrm>
          <a:off x="7810500" y="12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82832</xdr:rowOff>
    </xdr:from>
    <xdr:ext cx="534377" cy="259045"/>
    <xdr:sp macro="" textlink="">
      <xdr:nvSpPr>
        <xdr:cNvPr id="432" name="テキスト ボックス 431"/>
        <xdr:cNvSpPr txBox="1"/>
      </xdr:nvSpPr>
      <xdr:spPr>
        <a:xfrm>
          <a:off x="7594111" y="120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142773</xdr:rowOff>
    </xdr:from>
    <xdr:to>
      <xdr:col>55</xdr:col>
      <xdr:colOff>0</xdr:colOff>
      <xdr:row>98</xdr:row>
      <xdr:rowOff>44805</xdr:rowOff>
    </xdr:to>
    <xdr:cxnSp macro="">
      <xdr:nvCxnSpPr>
        <xdr:cNvPr id="461" name="直線コネクタ 460"/>
        <xdr:cNvCxnSpPr/>
      </xdr:nvCxnSpPr>
      <xdr:spPr>
        <a:xfrm flipV="1">
          <a:off x="9639300" y="16773423"/>
          <a:ext cx="8382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44755</xdr:rowOff>
    </xdr:from>
    <xdr:to>
      <xdr:col>50</xdr:col>
      <xdr:colOff>114300</xdr:colOff>
      <xdr:row>98</xdr:row>
      <xdr:rowOff>44805</xdr:rowOff>
    </xdr:to>
    <xdr:cxnSp macro="">
      <xdr:nvCxnSpPr>
        <xdr:cNvPr id="464" name="直線コネクタ 463"/>
        <xdr:cNvCxnSpPr/>
      </xdr:nvCxnSpPr>
      <xdr:spPr>
        <a:xfrm>
          <a:off x="8750300" y="1684685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20410</xdr:rowOff>
    </xdr:from>
    <xdr:to>
      <xdr:col>45</xdr:col>
      <xdr:colOff>177800</xdr:colOff>
      <xdr:row>98</xdr:row>
      <xdr:rowOff>44755</xdr:rowOff>
    </xdr:to>
    <xdr:cxnSp macro="">
      <xdr:nvCxnSpPr>
        <xdr:cNvPr id="467" name="直線コネクタ 466"/>
        <xdr:cNvCxnSpPr/>
      </xdr:nvCxnSpPr>
      <xdr:spPr>
        <a:xfrm>
          <a:off x="7861300" y="16822510"/>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0" name="フローチャート: 判断 469"/>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3776</xdr:rowOff>
    </xdr:from>
    <xdr:ext cx="534377" cy="259045"/>
    <xdr:sp macro="" textlink="">
      <xdr:nvSpPr>
        <xdr:cNvPr id="471" name="テキスト ボックス 470"/>
        <xdr:cNvSpPr txBox="1"/>
      </xdr:nvSpPr>
      <xdr:spPr>
        <a:xfrm>
          <a:off x="7594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91973</xdr:rowOff>
    </xdr:from>
    <xdr:to>
      <xdr:col>55</xdr:col>
      <xdr:colOff>50800</xdr:colOff>
      <xdr:row>98</xdr:row>
      <xdr:rowOff>22123</xdr:rowOff>
    </xdr:to>
    <xdr:sp macro="" textlink="">
      <xdr:nvSpPr>
        <xdr:cNvPr id="477" name="楕円 476"/>
        <xdr:cNvSpPr/>
      </xdr:nvSpPr>
      <xdr:spPr>
        <a:xfrm>
          <a:off x="10426700" y="167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70400</xdr:rowOff>
    </xdr:from>
    <xdr:ext cx="534377" cy="259045"/>
    <xdr:sp macro="" textlink="">
      <xdr:nvSpPr>
        <xdr:cNvPr id="478" name="普通建設事業費 （ うち更新整備　）該当値テキスト"/>
        <xdr:cNvSpPr txBox="1"/>
      </xdr:nvSpPr>
      <xdr:spPr>
        <a:xfrm>
          <a:off x="10528300" y="167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165455</xdr:rowOff>
    </xdr:from>
    <xdr:to>
      <xdr:col>50</xdr:col>
      <xdr:colOff>165100</xdr:colOff>
      <xdr:row>98</xdr:row>
      <xdr:rowOff>95605</xdr:rowOff>
    </xdr:to>
    <xdr:sp macro="" textlink="">
      <xdr:nvSpPr>
        <xdr:cNvPr id="479" name="楕円 478"/>
        <xdr:cNvSpPr/>
      </xdr:nvSpPr>
      <xdr:spPr>
        <a:xfrm>
          <a:off x="9588500" y="16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86732</xdr:rowOff>
    </xdr:from>
    <xdr:ext cx="534377" cy="259045"/>
    <xdr:sp macro="" textlink="">
      <xdr:nvSpPr>
        <xdr:cNvPr id="480" name="テキスト ボックス 479"/>
        <xdr:cNvSpPr txBox="1"/>
      </xdr:nvSpPr>
      <xdr:spPr>
        <a:xfrm>
          <a:off x="9372111" y="168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165405</xdr:rowOff>
    </xdr:from>
    <xdr:to>
      <xdr:col>46</xdr:col>
      <xdr:colOff>38100</xdr:colOff>
      <xdr:row>98</xdr:row>
      <xdr:rowOff>95555</xdr:rowOff>
    </xdr:to>
    <xdr:sp macro="" textlink="">
      <xdr:nvSpPr>
        <xdr:cNvPr id="481" name="楕円 480"/>
        <xdr:cNvSpPr/>
      </xdr:nvSpPr>
      <xdr:spPr>
        <a:xfrm>
          <a:off x="8699500" y="16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86682</xdr:rowOff>
    </xdr:from>
    <xdr:ext cx="534377" cy="259045"/>
    <xdr:sp macro="" textlink="">
      <xdr:nvSpPr>
        <xdr:cNvPr id="482" name="テキスト ボックス 481"/>
        <xdr:cNvSpPr txBox="1"/>
      </xdr:nvSpPr>
      <xdr:spPr>
        <a:xfrm>
          <a:off x="8483111" y="16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141060</xdr:rowOff>
    </xdr:from>
    <xdr:to>
      <xdr:col>41</xdr:col>
      <xdr:colOff>101600</xdr:colOff>
      <xdr:row>98</xdr:row>
      <xdr:rowOff>71210</xdr:rowOff>
    </xdr:to>
    <xdr:sp macro="" textlink="">
      <xdr:nvSpPr>
        <xdr:cNvPr id="483" name="楕円 482"/>
        <xdr:cNvSpPr/>
      </xdr:nvSpPr>
      <xdr:spPr>
        <a:xfrm>
          <a:off x="7810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62337</xdr:rowOff>
    </xdr:from>
    <xdr:ext cx="534377" cy="259045"/>
    <xdr:sp macro="" textlink="">
      <xdr:nvSpPr>
        <xdr:cNvPr id="484" name="テキスト ボックス 483"/>
        <xdr:cNvSpPr txBox="1"/>
      </xdr:nvSpPr>
      <xdr:spPr>
        <a:xfrm>
          <a:off x="7594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98226</xdr:rowOff>
    </xdr:from>
    <xdr:to>
      <xdr:col>81</xdr:col>
      <xdr:colOff>50800</xdr:colOff>
      <xdr:row>39</xdr:row>
      <xdr:rowOff>98878</xdr:rowOff>
    </xdr:to>
    <xdr:cxnSp macro="">
      <xdr:nvCxnSpPr>
        <xdr:cNvPr id="518" name="直線コネクタ 517"/>
        <xdr:cNvCxnSpPr/>
      </xdr:nvCxnSpPr>
      <xdr:spPr>
        <a:xfrm>
          <a:off x="14592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95613</xdr:rowOff>
    </xdr:from>
    <xdr:to>
      <xdr:col>76</xdr:col>
      <xdr:colOff>114300</xdr:colOff>
      <xdr:row>39</xdr:row>
      <xdr:rowOff>98226</xdr:rowOff>
    </xdr:to>
    <xdr:cxnSp macro="">
      <xdr:nvCxnSpPr>
        <xdr:cNvPr id="521" name="直線コネクタ 520"/>
        <xdr:cNvCxnSpPr/>
      </xdr:nvCxnSpPr>
      <xdr:spPr>
        <a:xfrm>
          <a:off x="13703300" y="678216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164846</xdr:rowOff>
    </xdr:from>
    <xdr:to>
      <xdr:col>71</xdr:col>
      <xdr:colOff>177800</xdr:colOff>
      <xdr:row>39</xdr:row>
      <xdr:rowOff>95613</xdr:rowOff>
    </xdr:to>
    <xdr:cxnSp macro="">
      <xdr:nvCxnSpPr>
        <xdr:cNvPr id="524" name="直線コネクタ 523"/>
        <xdr:cNvCxnSpPr/>
      </xdr:nvCxnSpPr>
      <xdr:spPr>
        <a:xfrm>
          <a:off x="12814300" y="6679946"/>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5" name="フローチャート: 判断 524"/>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44394</xdr:rowOff>
    </xdr:from>
    <xdr:ext cx="378565" cy="259045"/>
    <xdr:sp macro="" textlink="">
      <xdr:nvSpPr>
        <xdr:cNvPr id="526" name="テキスト ボックス 525"/>
        <xdr:cNvSpPr txBox="1"/>
      </xdr:nvSpPr>
      <xdr:spPr>
        <a:xfrm>
          <a:off x="13514017" y="638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7" name="フローチャート: 判断 526"/>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36303</xdr:rowOff>
    </xdr:from>
    <xdr:ext cx="378565" cy="259045"/>
    <xdr:sp macro="" textlink="">
      <xdr:nvSpPr>
        <xdr:cNvPr id="528" name="テキスト ボックス 527"/>
        <xdr:cNvSpPr txBox="1"/>
      </xdr:nvSpPr>
      <xdr:spPr>
        <a:xfrm>
          <a:off x="1262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47426</xdr:rowOff>
    </xdr:from>
    <xdr:to>
      <xdr:col>76</xdr:col>
      <xdr:colOff>165100</xdr:colOff>
      <xdr:row>39</xdr:row>
      <xdr:rowOff>149026</xdr:rowOff>
    </xdr:to>
    <xdr:sp macro="" textlink="">
      <xdr:nvSpPr>
        <xdr:cNvPr id="538" name="楕円 537"/>
        <xdr:cNvSpPr/>
      </xdr:nvSpPr>
      <xdr:spPr>
        <a:xfrm>
          <a:off x="1454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140153</xdr:rowOff>
    </xdr:from>
    <xdr:ext cx="249299" cy="259045"/>
    <xdr:sp macro="" textlink="">
      <xdr:nvSpPr>
        <xdr:cNvPr id="539" name="テキスト ボックス 538"/>
        <xdr:cNvSpPr txBox="1"/>
      </xdr:nvSpPr>
      <xdr:spPr>
        <a:xfrm>
          <a:off x="1446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44813</xdr:rowOff>
    </xdr:from>
    <xdr:to>
      <xdr:col>72</xdr:col>
      <xdr:colOff>38100</xdr:colOff>
      <xdr:row>39</xdr:row>
      <xdr:rowOff>146413</xdr:rowOff>
    </xdr:to>
    <xdr:sp macro="" textlink="">
      <xdr:nvSpPr>
        <xdr:cNvPr id="540" name="楕円 539"/>
        <xdr:cNvSpPr/>
      </xdr:nvSpPr>
      <xdr:spPr>
        <a:xfrm>
          <a:off x="1365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137540</xdr:rowOff>
    </xdr:from>
    <xdr:ext cx="313932" cy="259045"/>
    <xdr:sp macro="" textlink="">
      <xdr:nvSpPr>
        <xdr:cNvPr id="541" name="テキスト ボックス 540"/>
        <xdr:cNvSpPr txBox="1"/>
      </xdr:nvSpPr>
      <xdr:spPr>
        <a:xfrm>
          <a:off x="1354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114046</xdr:rowOff>
    </xdr:from>
    <xdr:to>
      <xdr:col>67</xdr:col>
      <xdr:colOff>101600</xdr:colOff>
      <xdr:row>39</xdr:row>
      <xdr:rowOff>44196</xdr:rowOff>
    </xdr:to>
    <xdr:sp macro="" textlink="">
      <xdr:nvSpPr>
        <xdr:cNvPr id="542" name="楕円 541"/>
        <xdr:cNvSpPr/>
      </xdr:nvSpPr>
      <xdr:spPr>
        <a:xfrm>
          <a:off x="12763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60723</xdr:rowOff>
    </xdr:from>
    <xdr:ext cx="378565" cy="259045"/>
    <xdr:sp macro="" textlink="">
      <xdr:nvSpPr>
        <xdr:cNvPr id="543" name="テキスト ボックス 542"/>
        <xdr:cNvSpPr txBox="1"/>
      </xdr:nvSpPr>
      <xdr:spPr>
        <a:xfrm>
          <a:off x="12625017" y="64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35210</xdr:rowOff>
    </xdr:from>
    <xdr:to>
      <xdr:col>85</xdr:col>
      <xdr:colOff>127000</xdr:colOff>
      <xdr:row>77</xdr:row>
      <xdr:rowOff>55823</xdr:rowOff>
    </xdr:to>
    <xdr:cxnSp macro="">
      <xdr:nvCxnSpPr>
        <xdr:cNvPr id="621" name="直線コネクタ 620"/>
        <xdr:cNvCxnSpPr/>
      </xdr:nvCxnSpPr>
      <xdr:spPr>
        <a:xfrm flipV="1">
          <a:off x="15481300" y="13236860"/>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53212</xdr:rowOff>
    </xdr:from>
    <xdr:to>
      <xdr:col>81</xdr:col>
      <xdr:colOff>50800</xdr:colOff>
      <xdr:row>77</xdr:row>
      <xdr:rowOff>55823</xdr:rowOff>
    </xdr:to>
    <xdr:cxnSp macro="">
      <xdr:nvCxnSpPr>
        <xdr:cNvPr id="624" name="直線コネクタ 623"/>
        <xdr:cNvCxnSpPr/>
      </xdr:nvCxnSpPr>
      <xdr:spPr>
        <a:xfrm>
          <a:off x="14592300" y="13254862"/>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13551</xdr:rowOff>
    </xdr:from>
    <xdr:to>
      <xdr:col>76</xdr:col>
      <xdr:colOff>114300</xdr:colOff>
      <xdr:row>77</xdr:row>
      <xdr:rowOff>53212</xdr:rowOff>
    </xdr:to>
    <xdr:cxnSp macro="">
      <xdr:nvCxnSpPr>
        <xdr:cNvPr id="627" name="直線コネクタ 626"/>
        <xdr:cNvCxnSpPr/>
      </xdr:nvCxnSpPr>
      <xdr:spPr>
        <a:xfrm>
          <a:off x="13703300" y="13215201"/>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13551</xdr:rowOff>
    </xdr:from>
    <xdr:to>
      <xdr:col>71</xdr:col>
      <xdr:colOff>177800</xdr:colOff>
      <xdr:row>77</xdr:row>
      <xdr:rowOff>14390</xdr:rowOff>
    </xdr:to>
    <xdr:cxnSp macro="">
      <xdr:nvCxnSpPr>
        <xdr:cNvPr id="630" name="直線コネクタ 629"/>
        <xdr:cNvCxnSpPr/>
      </xdr:nvCxnSpPr>
      <xdr:spPr>
        <a:xfrm flipV="1">
          <a:off x="12814300" y="1321520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1" name="フローチャート: 判断 630"/>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7707</xdr:rowOff>
    </xdr:from>
    <xdr:ext cx="534377" cy="259045"/>
    <xdr:sp macro="" textlink="">
      <xdr:nvSpPr>
        <xdr:cNvPr id="632" name="テキスト ボックス 631"/>
        <xdr:cNvSpPr txBox="1"/>
      </xdr:nvSpPr>
      <xdr:spPr>
        <a:xfrm>
          <a:off x="13436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3" name="フローチャート: 判断 632"/>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166908</xdr:rowOff>
    </xdr:from>
    <xdr:ext cx="534377" cy="259045"/>
    <xdr:sp macro="" textlink="">
      <xdr:nvSpPr>
        <xdr:cNvPr id="634" name="テキスト ボックス 633"/>
        <xdr:cNvSpPr txBox="1"/>
      </xdr:nvSpPr>
      <xdr:spPr>
        <a:xfrm>
          <a:off x="12547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155860</xdr:rowOff>
    </xdr:from>
    <xdr:to>
      <xdr:col>85</xdr:col>
      <xdr:colOff>177800</xdr:colOff>
      <xdr:row>77</xdr:row>
      <xdr:rowOff>86010</xdr:rowOff>
    </xdr:to>
    <xdr:sp macro="" textlink="">
      <xdr:nvSpPr>
        <xdr:cNvPr id="640" name="楕円 639"/>
        <xdr:cNvSpPr/>
      </xdr:nvSpPr>
      <xdr:spPr>
        <a:xfrm>
          <a:off x="16268700" y="13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70787</xdr:rowOff>
    </xdr:from>
    <xdr:ext cx="534377" cy="259045"/>
    <xdr:sp macro="" textlink="">
      <xdr:nvSpPr>
        <xdr:cNvPr id="641" name="公債費該当値テキスト"/>
        <xdr:cNvSpPr txBox="1"/>
      </xdr:nvSpPr>
      <xdr:spPr>
        <a:xfrm>
          <a:off x="16370300" y="131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5023</xdr:rowOff>
    </xdr:from>
    <xdr:to>
      <xdr:col>81</xdr:col>
      <xdr:colOff>101600</xdr:colOff>
      <xdr:row>77</xdr:row>
      <xdr:rowOff>106623</xdr:rowOff>
    </xdr:to>
    <xdr:sp macro="" textlink="">
      <xdr:nvSpPr>
        <xdr:cNvPr id="642" name="楕円 641"/>
        <xdr:cNvSpPr/>
      </xdr:nvSpPr>
      <xdr:spPr>
        <a:xfrm>
          <a:off x="15430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97750</xdr:rowOff>
    </xdr:from>
    <xdr:ext cx="534377" cy="259045"/>
    <xdr:sp macro="" textlink="">
      <xdr:nvSpPr>
        <xdr:cNvPr id="643" name="テキスト ボックス 642"/>
        <xdr:cNvSpPr txBox="1"/>
      </xdr:nvSpPr>
      <xdr:spPr>
        <a:xfrm>
          <a:off x="15214111" y="132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2412</xdr:rowOff>
    </xdr:from>
    <xdr:to>
      <xdr:col>76</xdr:col>
      <xdr:colOff>165100</xdr:colOff>
      <xdr:row>77</xdr:row>
      <xdr:rowOff>104012</xdr:rowOff>
    </xdr:to>
    <xdr:sp macro="" textlink="">
      <xdr:nvSpPr>
        <xdr:cNvPr id="644" name="楕円 643"/>
        <xdr:cNvSpPr/>
      </xdr:nvSpPr>
      <xdr:spPr>
        <a:xfrm>
          <a:off x="14541500" y="132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95139</xdr:rowOff>
    </xdr:from>
    <xdr:ext cx="534377" cy="259045"/>
    <xdr:sp macro="" textlink="">
      <xdr:nvSpPr>
        <xdr:cNvPr id="645" name="テキスト ボックス 644"/>
        <xdr:cNvSpPr txBox="1"/>
      </xdr:nvSpPr>
      <xdr:spPr>
        <a:xfrm>
          <a:off x="14325111" y="132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134201</xdr:rowOff>
    </xdr:from>
    <xdr:to>
      <xdr:col>72</xdr:col>
      <xdr:colOff>38100</xdr:colOff>
      <xdr:row>77</xdr:row>
      <xdr:rowOff>64351</xdr:rowOff>
    </xdr:to>
    <xdr:sp macro="" textlink="">
      <xdr:nvSpPr>
        <xdr:cNvPr id="646" name="楕円 645"/>
        <xdr:cNvSpPr/>
      </xdr:nvSpPr>
      <xdr:spPr>
        <a:xfrm>
          <a:off x="13652500" y="131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55478</xdr:rowOff>
    </xdr:from>
    <xdr:ext cx="534377" cy="259045"/>
    <xdr:sp macro="" textlink="">
      <xdr:nvSpPr>
        <xdr:cNvPr id="647" name="テキスト ボックス 646"/>
        <xdr:cNvSpPr txBox="1"/>
      </xdr:nvSpPr>
      <xdr:spPr>
        <a:xfrm>
          <a:off x="13436111" y="132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135040</xdr:rowOff>
    </xdr:from>
    <xdr:to>
      <xdr:col>67</xdr:col>
      <xdr:colOff>101600</xdr:colOff>
      <xdr:row>77</xdr:row>
      <xdr:rowOff>65190</xdr:rowOff>
    </xdr:to>
    <xdr:sp macro="" textlink="">
      <xdr:nvSpPr>
        <xdr:cNvPr id="648" name="楕円 647"/>
        <xdr:cNvSpPr/>
      </xdr:nvSpPr>
      <xdr:spPr>
        <a:xfrm>
          <a:off x="12763500" y="131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56317</xdr:rowOff>
    </xdr:from>
    <xdr:ext cx="534377" cy="259045"/>
    <xdr:sp macro="" textlink="">
      <xdr:nvSpPr>
        <xdr:cNvPr id="649" name="テキスト ボックス 648"/>
        <xdr:cNvSpPr txBox="1"/>
      </xdr:nvSpPr>
      <xdr:spPr>
        <a:xfrm>
          <a:off x="12547111" y="13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165813</xdr:rowOff>
    </xdr:from>
    <xdr:to>
      <xdr:col>85</xdr:col>
      <xdr:colOff>127000</xdr:colOff>
      <xdr:row>99</xdr:row>
      <xdr:rowOff>29927</xdr:rowOff>
    </xdr:to>
    <xdr:cxnSp macro="">
      <xdr:nvCxnSpPr>
        <xdr:cNvPr id="678" name="直線コネクタ 677"/>
        <xdr:cNvCxnSpPr/>
      </xdr:nvCxnSpPr>
      <xdr:spPr>
        <a:xfrm flipV="1">
          <a:off x="15481300" y="16967913"/>
          <a:ext cx="8382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123972</xdr:rowOff>
    </xdr:from>
    <xdr:to>
      <xdr:col>81</xdr:col>
      <xdr:colOff>50800</xdr:colOff>
      <xdr:row>99</xdr:row>
      <xdr:rowOff>29927</xdr:rowOff>
    </xdr:to>
    <xdr:cxnSp macro="">
      <xdr:nvCxnSpPr>
        <xdr:cNvPr id="681" name="直線コネクタ 680"/>
        <xdr:cNvCxnSpPr/>
      </xdr:nvCxnSpPr>
      <xdr:spPr>
        <a:xfrm>
          <a:off x="14592300" y="16926072"/>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123972</xdr:rowOff>
    </xdr:from>
    <xdr:to>
      <xdr:col>76</xdr:col>
      <xdr:colOff>114300</xdr:colOff>
      <xdr:row>98</xdr:row>
      <xdr:rowOff>158407</xdr:rowOff>
    </xdr:to>
    <xdr:cxnSp macro="">
      <xdr:nvCxnSpPr>
        <xdr:cNvPr id="684" name="直線コネクタ 683"/>
        <xdr:cNvCxnSpPr/>
      </xdr:nvCxnSpPr>
      <xdr:spPr>
        <a:xfrm flipV="1">
          <a:off x="13703300" y="16926072"/>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158407</xdr:rowOff>
    </xdr:from>
    <xdr:to>
      <xdr:col>71</xdr:col>
      <xdr:colOff>177800</xdr:colOff>
      <xdr:row>99</xdr:row>
      <xdr:rowOff>34376</xdr:rowOff>
    </xdr:to>
    <xdr:cxnSp macro="">
      <xdr:nvCxnSpPr>
        <xdr:cNvPr id="687" name="直線コネクタ 686"/>
        <xdr:cNvCxnSpPr/>
      </xdr:nvCxnSpPr>
      <xdr:spPr>
        <a:xfrm flipV="1">
          <a:off x="12814300" y="16960507"/>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8" name="フローチャート: 判断 687"/>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30439</xdr:rowOff>
    </xdr:from>
    <xdr:ext cx="469744" cy="259045"/>
    <xdr:sp macro="" textlink="">
      <xdr:nvSpPr>
        <xdr:cNvPr id="689" name="テキスト ボックス 688"/>
        <xdr:cNvSpPr txBox="1"/>
      </xdr:nvSpPr>
      <xdr:spPr>
        <a:xfrm>
          <a:off x="13468428"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0" name="フローチャート: 判断 689"/>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32681</xdr:rowOff>
    </xdr:from>
    <xdr:ext cx="534377" cy="259045"/>
    <xdr:sp macro="" textlink="">
      <xdr:nvSpPr>
        <xdr:cNvPr id="691" name="テキスト ボックス 690"/>
        <xdr:cNvSpPr txBox="1"/>
      </xdr:nvSpPr>
      <xdr:spPr>
        <a:xfrm>
          <a:off x="12547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115013</xdr:rowOff>
    </xdr:from>
    <xdr:to>
      <xdr:col>85</xdr:col>
      <xdr:colOff>177800</xdr:colOff>
      <xdr:row>99</xdr:row>
      <xdr:rowOff>45163</xdr:rowOff>
    </xdr:to>
    <xdr:sp macro="" textlink="">
      <xdr:nvSpPr>
        <xdr:cNvPr id="697" name="楕円 696"/>
        <xdr:cNvSpPr/>
      </xdr:nvSpPr>
      <xdr:spPr>
        <a:xfrm>
          <a:off x="16268700" y="169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150577</xdr:rowOff>
    </xdr:from>
    <xdr:to>
      <xdr:col>81</xdr:col>
      <xdr:colOff>101600</xdr:colOff>
      <xdr:row>99</xdr:row>
      <xdr:rowOff>80727</xdr:rowOff>
    </xdr:to>
    <xdr:sp macro="" textlink="">
      <xdr:nvSpPr>
        <xdr:cNvPr id="699" name="楕円 698"/>
        <xdr:cNvSpPr/>
      </xdr:nvSpPr>
      <xdr:spPr>
        <a:xfrm>
          <a:off x="15430500" y="169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71854</xdr:rowOff>
    </xdr:from>
    <xdr:ext cx="469744" cy="259045"/>
    <xdr:sp macro="" textlink="">
      <xdr:nvSpPr>
        <xdr:cNvPr id="700" name="テキスト ボックス 699"/>
        <xdr:cNvSpPr txBox="1"/>
      </xdr:nvSpPr>
      <xdr:spPr>
        <a:xfrm>
          <a:off x="15246428" y="170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73172</xdr:rowOff>
    </xdr:from>
    <xdr:to>
      <xdr:col>76</xdr:col>
      <xdr:colOff>165100</xdr:colOff>
      <xdr:row>99</xdr:row>
      <xdr:rowOff>3322</xdr:rowOff>
    </xdr:to>
    <xdr:sp macro="" textlink="">
      <xdr:nvSpPr>
        <xdr:cNvPr id="701" name="楕円 700"/>
        <xdr:cNvSpPr/>
      </xdr:nvSpPr>
      <xdr:spPr>
        <a:xfrm>
          <a:off x="14541500" y="1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19849</xdr:rowOff>
    </xdr:from>
    <xdr:ext cx="534377" cy="259045"/>
    <xdr:sp macro="" textlink="">
      <xdr:nvSpPr>
        <xdr:cNvPr id="702" name="テキスト ボックス 701"/>
        <xdr:cNvSpPr txBox="1"/>
      </xdr:nvSpPr>
      <xdr:spPr>
        <a:xfrm>
          <a:off x="14325111" y="166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107607</xdr:rowOff>
    </xdr:from>
    <xdr:to>
      <xdr:col>72</xdr:col>
      <xdr:colOff>38100</xdr:colOff>
      <xdr:row>99</xdr:row>
      <xdr:rowOff>37757</xdr:rowOff>
    </xdr:to>
    <xdr:sp macro="" textlink="">
      <xdr:nvSpPr>
        <xdr:cNvPr id="703" name="楕円 702"/>
        <xdr:cNvSpPr/>
      </xdr:nvSpPr>
      <xdr:spPr>
        <a:xfrm>
          <a:off x="13652500" y="169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54284</xdr:rowOff>
    </xdr:from>
    <xdr:ext cx="469744" cy="259045"/>
    <xdr:sp macro="" textlink="">
      <xdr:nvSpPr>
        <xdr:cNvPr id="704" name="テキスト ボックス 703"/>
        <xdr:cNvSpPr txBox="1"/>
      </xdr:nvSpPr>
      <xdr:spPr>
        <a:xfrm>
          <a:off x="13468428" y="1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155026</xdr:rowOff>
    </xdr:from>
    <xdr:to>
      <xdr:col>67</xdr:col>
      <xdr:colOff>101600</xdr:colOff>
      <xdr:row>99</xdr:row>
      <xdr:rowOff>85176</xdr:rowOff>
    </xdr:to>
    <xdr:sp macro="" textlink="">
      <xdr:nvSpPr>
        <xdr:cNvPr id="705" name="楕円 704"/>
        <xdr:cNvSpPr/>
      </xdr:nvSpPr>
      <xdr:spPr>
        <a:xfrm>
          <a:off x="12763500" y="16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76303</xdr:rowOff>
    </xdr:from>
    <xdr:ext cx="469744" cy="259045"/>
    <xdr:sp macro="" textlink="">
      <xdr:nvSpPr>
        <xdr:cNvPr id="706" name="テキスト ボックス 705"/>
        <xdr:cNvSpPr txBox="1"/>
      </xdr:nvSpPr>
      <xdr:spPr>
        <a:xfrm>
          <a:off x="12579428" y="170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7" name="フローチャート: 判断 746"/>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48" name="テキスト ボックス 747"/>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9" name="フローチャート: 判断 748"/>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0" name="テキスト ボックス 749"/>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60245</xdr:rowOff>
    </xdr:from>
    <xdr:to>
      <xdr:col>116</xdr:col>
      <xdr:colOff>63500</xdr:colOff>
      <xdr:row>59</xdr:row>
      <xdr:rowOff>60474</xdr:rowOff>
    </xdr:to>
    <xdr:cxnSp macro="">
      <xdr:nvCxnSpPr>
        <xdr:cNvPr id="796" name="直線コネクタ 795"/>
        <xdr:cNvCxnSpPr/>
      </xdr:nvCxnSpPr>
      <xdr:spPr>
        <a:xfrm>
          <a:off x="21323300" y="1017579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45320</xdr:rowOff>
    </xdr:from>
    <xdr:to>
      <xdr:col>111</xdr:col>
      <xdr:colOff>177800</xdr:colOff>
      <xdr:row>59</xdr:row>
      <xdr:rowOff>60245</xdr:rowOff>
    </xdr:to>
    <xdr:cxnSp macro="">
      <xdr:nvCxnSpPr>
        <xdr:cNvPr id="799" name="直線コネクタ 798"/>
        <xdr:cNvCxnSpPr/>
      </xdr:nvCxnSpPr>
      <xdr:spPr>
        <a:xfrm>
          <a:off x="20434300" y="1016087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36112</xdr:rowOff>
    </xdr:from>
    <xdr:to>
      <xdr:col>107</xdr:col>
      <xdr:colOff>50800</xdr:colOff>
      <xdr:row>59</xdr:row>
      <xdr:rowOff>45320</xdr:rowOff>
    </xdr:to>
    <xdr:cxnSp macro="">
      <xdr:nvCxnSpPr>
        <xdr:cNvPr id="802" name="直線コネクタ 801"/>
        <xdr:cNvCxnSpPr/>
      </xdr:nvCxnSpPr>
      <xdr:spPr>
        <a:xfrm>
          <a:off x="19545300" y="10151662"/>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33466</xdr:rowOff>
    </xdr:from>
    <xdr:to>
      <xdr:col>102</xdr:col>
      <xdr:colOff>114300</xdr:colOff>
      <xdr:row>59</xdr:row>
      <xdr:rowOff>36112</xdr:rowOff>
    </xdr:to>
    <xdr:cxnSp macro="">
      <xdr:nvCxnSpPr>
        <xdr:cNvPr id="805" name="直線コネクタ 804"/>
        <xdr:cNvCxnSpPr/>
      </xdr:nvCxnSpPr>
      <xdr:spPr>
        <a:xfrm>
          <a:off x="18656300" y="10149016"/>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6" name="フローチャート: 判断 805"/>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7" name="テキスト ボックス 806"/>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8" name="フローチャート: 判断 807"/>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09" name="テキスト ボックス 808"/>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9674</xdr:rowOff>
    </xdr:from>
    <xdr:to>
      <xdr:col>116</xdr:col>
      <xdr:colOff>114300</xdr:colOff>
      <xdr:row>59</xdr:row>
      <xdr:rowOff>111274</xdr:rowOff>
    </xdr:to>
    <xdr:sp macro="" textlink="">
      <xdr:nvSpPr>
        <xdr:cNvPr id="815" name="楕円 814"/>
        <xdr:cNvSpPr/>
      </xdr:nvSpPr>
      <xdr:spPr>
        <a:xfrm>
          <a:off x="22110700" y="10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96051</xdr:rowOff>
    </xdr:from>
    <xdr:ext cx="469744" cy="259045"/>
    <xdr:sp macro="" textlink="">
      <xdr:nvSpPr>
        <xdr:cNvPr id="816" name="貸付金該当値テキスト"/>
        <xdr:cNvSpPr txBox="1"/>
      </xdr:nvSpPr>
      <xdr:spPr>
        <a:xfrm>
          <a:off x="22212300" y="1004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9445</xdr:rowOff>
    </xdr:from>
    <xdr:to>
      <xdr:col>112</xdr:col>
      <xdr:colOff>38100</xdr:colOff>
      <xdr:row>59</xdr:row>
      <xdr:rowOff>111045</xdr:rowOff>
    </xdr:to>
    <xdr:sp macro="" textlink="">
      <xdr:nvSpPr>
        <xdr:cNvPr id="817" name="楕円 816"/>
        <xdr:cNvSpPr/>
      </xdr:nvSpPr>
      <xdr:spPr>
        <a:xfrm>
          <a:off x="212725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102172</xdr:rowOff>
    </xdr:from>
    <xdr:ext cx="469744" cy="259045"/>
    <xdr:sp macro="" textlink="">
      <xdr:nvSpPr>
        <xdr:cNvPr id="818" name="テキスト ボックス 817"/>
        <xdr:cNvSpPr txBox="1"/>
      </xdr:nvSpPr>
      <xdr:spPr>
        <a:xfrm>
          <a:off x="21088428" y="102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165970</xdr:rowOff>
    </xdr:from>
    <xdr:to>
      <xdr:col>107</xdr:col>
      <xdr:colOff>101600</xdr:colOff>
      <xdr:row>59</xdr:row>
      <xdr:rowOff>96120</xdr:rowOff>
    </xdr:to>
    <xdr:sp macro="" textlink="">
      <xdr:nvSpPr>
        <xdr:cNvPr id="819" name="楕円 818"/>
        <xdr:cNvSpPr/>
      </xdr:nvSpPr>
      <xdr:spPr>
        <a:xfrm>
          <a:off x="20383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87247</xdr:rowOff>
    </xdr:from>
    <xdr:ext cx="469744" cy="259045"/>
    <xdr:sp macro="" textlink="">
      <xdr:nvSpPr>
        <xdr:cNvPr id="820" name="テキスト ボックス 819"/>
        <xdr:cNvSpPr txBox="1"/>
      </xdr:nvSpPr>
      <xdr:spPr>
        <a:xfrm>
          <a:off x="20199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156762</xdr:rowOff>
    </xdr:from>
    <xdr:to>
      <xdr:col>102</xdr:col>
      <xdr:colOff>165100</xdr:colOff>
      <xdr:row>59</xdr:row>
      <xdr:rowOff>86912</xdr:rowOff>
    </xdr:to>
    <xdr:sp macro="" textlink="">
      <xdr:nvSpPr>
        <xdr:cNvPr id="821" name="楕円 820"/>
        <xdr:cNvSpPr/>
      </xdr:nvSpPr>
      <xdr:spPr>
        <a:xfrm>
          <a:off x="19494500" y="10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78039</xdr:rowOff>
    </xdr:from>
    <xdr:ext cx="469744" cy="259045"/>
    <xdr:sp macro="" textlink="">
      <xdr:nvSpPr>
        <xdr:cNvPr id="822" name="テキスト ボックス 821"/>
        <xdr:cNvSpPr txBox="1"/>
      </xdr:nvSpPr>
      <xdr:spPr>
        <a:xfrm>
          <a:off x="19310428" y="101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154116</xdr:rowOff>
    </xdr:from>
    <xdr:to>
      <xdr:col>98</xdr:col>
      <xdr:colOff>38100</xdr:colOff>
      <xdr:row>59</xdr:row>
      <xdr:rowOff>84266</xdr:rowOff>
    </xdr:to>
    <xdr:sp macro="" textlink="">
      <xdr:nvSpPr>
        <xdr:cNvPr id="823" name="楕円 822"/>
        <xdr:cNvSpPr/>
      </xdr:nvSpPr>
      <xdr:spPr>
        <a:xfrm>
          <a:off x="18605500" y="100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75393</xdr:rowOff>
    </xdr:from>
    <xdr:ext cx="469744" cy="259045"/>
    <xdr:sp macro="" textlink="">
      <xdr:nvSpPr>
        <xdr:cNvPr id="824" name="テキスト ボックス 823"/>
        <xdr:cNvSpPr txBox="1"/>
      </xdr:nvSpPr>
      <xdr:spPr>
        <a:xfrm>
          <a:off x="18421428" y="101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19762</xdr:rowOff>
    </xdr:from>
    <xdr:to>
      <xdr:col>116</xdr:col>
      <xdr:colOff>63500</xdr:colOff>
      <xdr:row>77</xdr:row>
      <xdr:rowOff>152349</xdr:rowOff>
    </xdr:to>
    <xdr:cxnSp macro="">
      <xdr:nvCxnSpPr>
        <xdr:cNvPr id="854" name="直線コネクタ 853"/>
        <xdr:cNvCxnSpPr/>
      </xdr:nvCxnSpPr>
      <xdr:spPr>
        <a:xfrm>
          <a:off x="21323300" y="1322141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19762</xdr:rowOff>
    </xdr:from>
    <xdr:to>
      <xdr:col>111</xdr:col>
      <xdr:colOff>177800</xdr:colOff>
      <xdr:row>77</xdr:row>
      <xdr:rowOff>152082</xdr:rowOff>
    </xdr:to>
    <xdr:cxnSp macro="">
      <xdr:nvCxnSpPr>
        <xdr:cNvPr id="857" name="直線コネクタ 856"/>
        <xdr:cNvCxnSpPr/>
      </xdr:nvCxnSpPr>
      <xdr:spPr>
        <a:xfrm flipV="1">
          <a:off x="20434300" y="13221412"/>
          <a:ext cx="889000" cy="1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152082</xdr:rowOff>
    </xdr:from>
    <xdr:to>
      <xdr:col>107</xdr:col>
      <xdr:colOff>50800</xdr:colOff>
      <xdr:row>78</xdr:row>
      <xdr:rowOff>118478</xdr:rowOff>
    </xdr:to>
    <xdr:cxnSp macro="">
      <xdr:nvCxnSpPr>
        <xdr:cNvPr id="860" name="直線コネクタ 859"/>
        <xdr:cNvCxnSpPr/>
      </xdr:nvCxnSpPr>
      <xdr:spPr>
        <a:xfrm flipV="1">
          <a:off x="19545300" y="1335373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67614</xdr:rowOff>
    </xdr:from>
    <xdr:to>
      <xdr:col>102</xdr:col>
      <xdr:colOff>114300</xdr:colOff>
      <xdr:row>78</xdr:row>
      <xdr:rowOff>118478</xdr:rowOff>
    </xdr:to>
    <xdr:cxnSp macro="">
      <xdr:nvCxnSpPr>
        <xdr:cNvPr id="863" name="直線コネクタ 862"/>
        <xdr:cNvCxnSpPr/>
      </xdr:nvCxnSpPr>
      <xdr:spPr>
        <a:xfrm>
          <a:off x="18656300" y="13440714"/>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4" name="フローチャート: 判断 863"/>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5" name="テキスト ボックス 864"/>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6" name="フローチャート: 判断 865"/>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7" name="テキスト ボックス 866"/>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101549</xdr:rowOff>
    </xdr:from>
    <xdr:to>
      <xdr:col>116</xdr:col>
      <xdr:colOff>114300</xdr:colOff>
      <xdr:row>78</xdr:row>
      <xdr:rowOff>31699</xdr:rowOff>
    </xdr:to>
    <xdr:sp macro="" textlink="">
      <xdr:nvSpPr>
        <xdr:cNvPr id="873" name="楕円 872"/>
        <xdr:cNvSpPr/>
      </xdr:nvSpPr>
      <xdr:spPr>
        <a:xfrm>
          <a:off x="221107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16476</xdr:rowOff>
    </xdr:from>
    <xdr:ext cx="534377" cy="259045"/>
    <xdr:sp macro="" textlink="">
      <xdr:nvSpPr>
        <xdr:cNvPr id="874" name="繰出金該当値テキスト"/>
        <xdr:cNvSpPr txBox="1"/>
      </xdr:nvSpPr>
      <xdr:spPr>
        <a:xfrm>
          <a:off x="22212300" y="132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140412</xdr:rowOff>
    </xdr:from>
    <xdr:to>
      <xdr:col>112</xdr:col>
      <xdr:colOff>38100</xdr:colOff>
      <xdr:row>77</xdr:row>
      <xdr:rowOff>70562</xdr:rowOff>
    </xdr:to>
    <xdr:sp macro="" textlink="">
      <xdr:nvSpPr>
        <xdr:cNvPr id="875" name="楕円 874"/>
        <xdr:cNvSpPr/>
      </xdr:nvSpPr>
      <xdr:spPr>
        <a:xfrm>
          <a:off x="21272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61689</xdr:rowOff>
    </xdr:from>
    <xdr:ext cx="534377" cy="259045"/>
    <xdr:sp macro="" textlink="">
      <xdr:nvSpPr>
        <xdr:cNvPr id="876" name="テキスト ボックス 875"/>
        <xdr:cNvSpPr txBox="1"/>
      </xdr:nvSpPr>
      <xdr:spPr>
        <a:xfrm>
          <a:off x="21056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101282</xdr:rowOff>
    </xdr:from>
    <xdr:to>
      <xdr:col>107</xdr:col>
      <xdr:colOff>101600</xdr:colOff>
      <xdr:row>78</xdr:row>
      <xdr:rowOff>31432</xdr:rowOff>
    </xdr:to>
    <xdr:sp macro="" textlink="">
      <xdr:nvSpPr>
        <xdr:cNvPr id="877" name="楕円 876"/>
        <xdr:cNvSpPr/>
      </xdr:nvSpPr>
      <xdr:spPr>
        <a:xfrm>
          <a:off x="20383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22559</xdr:rowOff>
    </xdr:from>
    <xdr:ext cx="534377" cy="259045"/>
    <xdr:sp macro="" textlink="">
      <xdr:nvSpPr>
        <xdr:cNvPr id="878" name="テキスト ボックス 877"/>
        <xdr:cNvSpPr txBox="1"/>
      </xdr:nvSpPr>
      <xdr:spPr>
        <a:xfrm>
          <a:off x="20167111" y="133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67678</xdr:rowOff>
    </xdr:from>
    <xdr:to>
      <xdr:col>102</xdr:col>
      <xdr:colOff>165100</xdr:colOff>
      <xdr:row>78</xdr:row>
      <xdr:rowOff>169278</xdr:rowOff>
    </xdr:to>
    <xdr:sp macro="" textlink="">
      <xdr:nvSpPr>
        <xdr:cNvPr id="879" name="楕円 878"/>
        <xdr:cNvSpPr/>
      </xdr:nvSpPr>
      <xdr:spPr>
        <a:xfrm>
          <a:off x="19494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160405</xdr:rowOff>
    </xdr:from>
    <xdr:ext cx="534377" cy="259045"/>
    <xdr:sp macro="" textlink="">
      <xdr:nvSpPr>
        <xdr:cNvPr id="880" name="テキスト ボックス 879"/>
        <xdr:cNvSpPr txBox="1"/>
      </xdr:nvSpPr>
      <xdr:spPr>
        <a:xfrm>
          <a:off x="19278111" y="135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16814</xdr:rowOff>
    </xdr:from>
    <xdr:to>
      <xdr:col>98</xdr:col>
      <xdr:colOff>38100</xdr:colOff>
      <xdr:row>78</xdr:row>
      <xdr:rowOff>118414</xdr:rowOff>
    </xdr:to>
    <xdr:sp macro="" textlink="">
      <xdr:nvSpPr>
        <xdr:cNvPr id="881" name="楕円 880"/>
        <xdr:cNvSpPr/>
      </xdr:nvSpPr>
      <xdr:spPr>
        <a:xfrm>
          <a:off x="18605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109541</xdr:rowOff>
    </xdr:from>
    <xdr:ext cx="534377" cy="259045"/>
    <xdr:sp macro="" textlink="">
      <xdr:nvSpPr>
        <xdr:cNvPr id="882" name="テキスト ボックス 881"/>
        <xdr:cNvSpPr txBox="1"/>
      </xdr:nvSpPr>
      <xdr:spPr>
        <a:xfrm>
          <a:off x="18389111" y="134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304,040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52,810</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55,005</a:t>
          </a:r>
          <a:r>
            <a:rPr kumimoji="1" lang="ja-JP" altLang="en-US" sz="1300">
              <a:latin typeface="ＭＳ Ｐゴシック" panose="020B0600070205080204" pitchFamily="50" charset="-128"/>
              <a:ea typeface="ＭＳ Ｐゴシック" panose="020B0600070205080204" pitchFamily="50" charset="-128"/>
            </a:rPr>
            <a:t>円となっており、全国平均は下回るものの、県内平均、類団平均は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18,485</a:t>
          </a:r>
          <a:r>
            <a:rPr kumimoji="1" lang="ja-JP" altLang="en-US" sz="1300">
              <a:latin typeface="ＭＳ Ｐゴシック" panose="020B0600070205080204" pitchFamily="50" charset="-128"/>
              <a:ea typeface="ＭＳ Ｐゴシック" panose="020B0600070205080204" pitchFamily="50" charset="-128"/>
            </a:rPr>
            <a:t>円となっており、全国平均、県内平均、類団平均と比較しても低い水準にある。低い水準を維持している要因は、高金利で借り入れた政府系資金等が償還満期を迎えたことや借入抑制を行ってきたことなどによるものである。　しかしながら、近年、市債を積極的に活用してまちづくりを進めていることから、今後は公債費の比率が増えていくことが見込まれる。市債を活用するにふさわしい事業を慎重に選択し、世代間負担の公平性に留意した市債活用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131,789
129,406
26.59
41,457,029
40,069,163
1,001,013
23,971,610
26,817,160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5588</xdr:rowOff>
    </xdr:from>
    <xdr:to>
      <xdr:col>24</xdr:col>
      <xdr:colOff>63500</xdr:colOff>
      <xdr:row>38</xdr:row>
      <xdr:rowOff>20066</xdr:rowOff>
    </xdr:to>
    <xdr:cxnSp macro="">
      <xdr:nvCxnSpPr>
        <xdr:cNvPr id="61" name="直線コネクタ 60"/>
        <xdr:cNvCxnSpPr/>
      </xdr:nvCxnSpPr>
      <xdr:spPr>
        <a:xfrm flipV="1">
          <a:off x="3797300" y="65206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23114</xdr:rowOff>
    </xdr:from>
    <xdr:to>
      <xdr:col>19</xdr:col>
      <xdr:colOff>177800</xdr:colOff>
      <xdr:row>38</xdr:row>
      <xdr:rowOff>20066</xdr:rowOff>
    </xdr:to>
    <xdr:cxnSp macro="">
      <xdr:nvCxnSpPr>
        <xdr:cNvPr id="64" name="直線コネクタ 63"/>
        <xdr:cNvCxnSpPr/>
      </xdr:nvCxnSpPr>
      <xdr:spPr>
        <a:xfrm>
          <a:off x="2908300" y="636676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37</xdr:row>
      <xdr:rowOff>116078</xdr:rowOff>
    </xdr:to>
    <xdr:cxnSp macro="">
      <xdr:nvCxnSpPr>
        <xdr:cNvPr id="67" name="直線コネクタ 66"/>
        <xdr:cNvCxnSpPr/>
      </xdr:nvCxnSpPr>
      <xdr:spPr>
        <a:xfrm flipV="1">
          <a:off x="2019300" y="636676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112268</xdr:rowOff>
    </xdr:from>
    <xdr:to>
      <xdr:col>10</xdr:col>
      <xdr:colOff>114300</xdr:colOff>
      <xdr:row>37</xdr:row>
      <xdr:rowOff>116078</xdr:rowOff>
    </xdr:to>
    <xdr:cxnSp macro="">
      <xdr:nvCxnSpPr>
        <xdr:cNvPr id="70" name="直線コネクタ 69"/>
        <xdr:cNvCxnSpPr/>
      </xdr:nvCxnSpPr>
      <xdr:spPr>
        <a:xfrm>
          <a:off x="1130300" y="64559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46245</xdr:rowOff>
    </xdr:from>
    <xdr:ext cx="469744" cy="259045"/>
    <xdr:sp macro="" textlink="">
      <xdr:nvSpPr>
        <xdr:cNvPr id="72" name="テキスト ボックス 71"/>
        <xdr:cNvSpPr txBox="1"/>
      </xdr:nvSpPr>
      <xdr:spPr>
        <a:xfrm>
          <a:off x="1784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63771</xdr:rowOff>
    </xdr:from>
    <xdr:ext cx="469744" cy="259045"/>
    <xdr:sp macro="" textlink="">
      <xdr:nvSpPr>
        <xdr:cNvPr id="74" name="テキスト ボックス 73"/>
        <xdr:cNvSpPr txBox="1"/>
      </xdr:nvSpPr>
      <xdr:spPr>
        <a:xfrm>
          <a:off x="895428"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126238</xdr:rowOff>
    </xdr:from>
    <xdr:to>
      <xdr:col>24</xdr:col>
      <xdr:colOff>114300</xdr:colOff>
      <xdr:row>38</xdr:row>
      <xdr:rowOff>56388</xdr:rowOff>
    </xdr:to>
    <xdr:sp macro="" textlink="">
      <xdr:nvSpPr>
        <xdr:cNvPr id="80" name="楕円 79"/>
        <xdr:cNvSpPr/>
      </xdr:nvSpPr>
      <xdr:spPr>
        <a:xfrm>
          <a:off x="45847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104665</xdr:rowOff>
    </xdr:from>
    <xdr:ext cx="469744" cy="259045"/>
    <xdr:sp macro="" textlink="">
      <xdr:nvSpPr>
        <xdr:cNvPr id="81" name="議会費該当値テキスト"/>
        <xdr:cNvSpPr txBox="1"/>
      </xdr:nvSpPr>
      <xdr:spPr>
        <a:xfrm>
          <a:off x="4686300"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140716</xdr:rowOff>
    </xdr:from>
    <xdr:to>
      <xdr:col>20</xdr:col>
      <xdr:colOff>38100</xdr:colOff>
      <xdr:row>38</xdr:row>
      <xdr:rowOff>70865</xdr:rowOff>
    </xdr:to>
    <xdr:sp macro="" textlink="">
      <xdr:nvSpPr>
        <xdr:cNvPr id="82" name="楕円 81"/>
        <xdr:cNvSpPr/>
      </xdr:nvSpPr>
      <xdr:spPr>
        <a:xfrm>
          <a:off x="3746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61993</xdr:rowOff>
    </xdr:from>
    <xdr:ext cx="469744" cy="259045"/>
    <xdr:sp macro="" textlink="">
      <xdr:nvSpPr>
        <xdr:cNvPr id="83" name="テキスト ボックス 82"/>
        <xdr:cNvSpPr txBox="1"/>
      </xdr:nvSpPr>
      <xdr:spPr>
        <a:xfrm>
          <a:off x="3562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143764</xdr:rowOff>
    </xdr:from>
    <xdr:to>
      <xdr:col>15</xdr:col>
      <xdr:colOff>101600</xdr:colOff>
      <xdr:row>37</xdr:row>
      <xdr:rowOff>73914</xdr:rowOff>
    </xdr:to>
    <xdr:sp macro="" textlink="">
      <xdr:nvSpPr>
        <xdr:cNvPr id="84" name="楕円 83"/>
        <xdr:cNvSpPr/>
      </xdr:nvSpPr>
      <xdr:spPr>
        <a:xfrm>
          <a:off x="2857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65041</xdr:rowOff>
    </xdr:from>
    <xdr:ext cx="469744" cy="259045"/>
    <xdr:sp macro="" textlink="">
      <xdr:nvSpPr>
        <xdr:cNvPr id="85" name="テキスト ボックス 84"/>
        <xdr:cNvSpPr txBox="1"/>
      </xdr:nvSpPr>
      <xdr:spPr>
        <a:xfrm>
          <a:off x="2673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65278</xdr:rowOff>
    </xdr:from>
    <xdr:to>
      <xdr:col>10</xdr:col>
      <xdr:colOff>165100</xdr:colOff>
      <xdr:row>37</xdr:row>
      <xdr:rowOff>166878</xdr:rowOff>
    </xdr:to>
    <xdr:sp macro="" textlink="">
      <xdr:nvSpPr>
        <xdr:cNvPr id="86" name="楕円 85"/>
        <xdr:cNvSpPr/>
      </xdr:nvSpPr>
      <xdr:spPr>
        <a:xfrm>
          <a:off x="196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158005</xdr:rowOff>
    </xdr:from>
    <xdr:ext cx="469744" cy="259045"/>
    <xdr:sp macro="" textlink="">
      <xdr:nvSpPr>
        <xdr:cNvPr id="87" name="テキスト ボックス 86"/>
        <xdr:cNvSpPr txBox="1"/>
      </xdr:nvSpPr>
      <xdr:spPr>
        <a:xfrm>
          <a:off x="1784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61468</xdr:rowOff>
    </xdr:from>
    <xdr:to>
      <xdr:col>6</xdr:col>
      <xdr:colOff>38100</xdr:colOff>
      <xdr:row>37</xdr:row>
      <xdr:rowOff>163068</xdr:rowOff>
    </xdr:to>
    <xdr:sp macro="" textlink="">
      <xdr:nvSpPr>
        <xdr:cNvPr id="88" name="楕円 87"/>
        <xdr:cNvSpPr/>
      </xdr:nvSpPr>
      <xdr:spPr>
        <a:xfrm>
          <a:off x="107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154195</xdr:rowOff>
    </xdr:from>
    <xdr:ext cx="469744" cy="259045"/>
    <xdr:sp macro="" textlink="">
      <xdr:nvSpPr>
        <xdr:cNvPr id="89" name="テキスト ボックス 88"/>
        <xdr:cNvSpPr txBox="1"/>
      </xdr:nvSpPr>
      <xdr:spPr>
        <a:xfrm>
          <a:off x="895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110814</xdr:rowOff>
    </xdr:from>
    <xdr:to>
      <xdr:col>24</xdr:col>
      <xdr:colOff>63500</xdr:colOff>
      <xdr:row>57</xdr:row>
      <xdr:rowOff>141222</xdr:rowOff>
    </xdr:to>
    <xdr:cxnSp macro="">
      <xdr:nvCxnSpPr>
        <xdr:cNvPr id="116" name="直線コネクタ 115"/>
        <xdr:cNvCxnSpPr/>
      </xdr:nvCxnSpPr>
      <xdr:spPr>
        <a:xfrm flipV="1">
          <a:off x="3797300" y="9883464"/>
          <a:ext cx="838200" cy="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100472</xdr:rowOff>
    </xdr:from>
    <xdr:to>
      <xdr:col>19</xdr:col>
      <xdr:colOff>177800</xdr:colOff>
      <xdr:row>57</xdr:row>
      <xdr:rowOff>141222</xdr:rowOff>
    </xdr:to>
    <xdr:cxnSp macro="">
      <xdr:nvCxnSpPr>
        <xdr:cNvPr id="119" name="直線コネクタ 118"/>
        <xdr:cNvCxnSpPr/>
      </xdr:nvCxnSpPr>
      <xdr:spPr>
        <a:xfrm>
          <a:off x="2908300" y="9873122"/>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62538</xdr:rowOff>
    </xdr:from>
    <xdr:to>
      <xdr:col>15</xdr:col>
      <xdr:colOff>50800</xdr:colOff>
      <xdr:row>57</xdr:row>
      <xdr:rowOff>100472</xdr:rowOff>
    </xdr:to>
    <xdr:cxnSp macro="">
      <xdr:nvCxnSpPr>
        <xdr:cNvPr id="122" name="直線コネクタ 121"/>
        <xdr:cNvCxnSpPr/>
      </xdr:nvCxnSpPr>
      <xdr:spPr>
        <a:xfrm>
          <a:off x="2019300" y="9835188"/>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62538</xdr:rowOff>
    </xdr:from>
    <xdr:to>
      <xdr:col>10</xdr:col>
      <xdr:colOff>114300</xdr:colOff>
      <xdr:row>57</xdr:row>
      <xdr:rowOff>116547</xdr:rowOff>
    </xdr:to>
    <xdr:cxnSp macro="">
      <xdr:nvCxnSpPr>
        <xdr:cNvPr id="125" name="直線コネクタ 124"/>
        <xdr:cNvCxnSpPr/>
      </xdr:nvCxnSpPr>
      <xdr:spPr>
        <a:xfrm flipV="1">
          <a:off x="1130300" y="9835188"/>
          <a:ext cx="889000" cy="5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164413</xdr:rowOff>
    </xdr:from>
    <xdr:ext cx="534377" cy="259045"/>
    <xdr:sp macro="" textlink="">
      <xdr:nvSpPr>
        <xdr:cNvPr id="127" name="テキスト ボックス 126"/>
        <xdr:cNvSpPr txBox="1"/>
      </xdr:nvSpPr>
      <xdr:spPr>
        <a:xfrm>
          <a:off x="1752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170046</xdr:rowOff>
    </xdr:from>
    <xdr:ext cx="534377" cy="259045"/>
    <xdr:sp macro="" textlink="">
      <xdr:nvSpPr>
        <xdr:cNvPr id="129" name="テキスト ボックス 128"/>
        <xdr:cNvSpPr txBox="1"/>
      </xdr:nvSpPr>
      <xdr:spPr>
        <a:xfrm>
          <a:off x="863111" y="99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60014</xdr:rowOff>
    </xdr:from>
    <xdr:to>
      <xdr:col>24</xdr:col>
      <xdr:colOff>114300</xdr:colOff>
      <xdr:row>57</xdr:row>
      <xdr:rowOff>161614</xdr:rowOff>
    </xdr:to>
    <xdr:sp macro="" textlink="">
      <xdr:nvSpPr>
        <xdr:cNvPr id="135" name="楕円 134"/>
        <xdr:cNvSpPr/>
      </xdr:nvSpPr>
      <xdr:spPr>
        <a:xfrm>
          <a:off x="4584700" y="9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90422</xdr:rowOff>
    </xdr:from>
    <xdr:to>
      <xdr:col>20</xdr:col>
      <xdr:colOff>38100</xdr:colOff>
      <xdr:row>58</xdr:row>
      <xdr:rowOff>20572</xdr:rowOff>
    </xdr:to>
    <xdr:sp macro="" textlink="">
      <xdr:nvSpPr>
        <xdr:cNvPr id="137" name="楕円 136"/>
        <xdr:cNvSpPr/>
      </xdr:nvSpPr>
      <xdr:spPr>
        <a:xfrm>
          <a:off x="3746500" y="98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11699</xdr:rowOff>
    </xdr:from>
    <xdr:ext cx="534377" cy="259045"/>
    <xdr:sp macro="" textlink="">
      <xdr:nvSpPr>
        <xdr:cNvPr id="138" name="テキスト ボックス 137"/>
        <xdr:cNvSpPr txBox="1"/>
      </xdr:nvSpPr>
      <xdr:spPr>
        <a:xfrm>
          <a:off x="3530111" y="99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49672</xdr:rowOff>
    </xdr:from>
    <xdr:to>
      <xdr:col>15</xdr:col>
      <xdr:colOff>101600</xdr:colOff>
      <xdr:row>57</xdr:row>
      <xdr:rowOff>151272</xdr:rowOff>
    </xdr:to>
    <xdr:sp macro="" textlink="">
      <xdr:nvSpPr>
        <xdr:cNvPr id="139" name="楕円 138"/>
        <xdr:cNvSpPr/>
      </xdr:nvSpPr>
      <xdr:spPr>
        <a:xfrm>
          <a:off x="2857500" y="9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167799</xdr:rowOff>
    </xdr:from>
    <xdr:ext cx="534377" cy="259045"/>
    <xdr:sp macro="" textlink="">
      <xdr:nvSpPr>
        <xdr:cNvPr id="140" name="テキスト ボックス 139"/>
        <xdr:cNvSpPr txBox="1"/>
      </xdr:nvSpPr>
      <xdr:spPr>
        <a:xfrm>
          <a:off x="2641111" y="95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11738</xdr:rowOff>
    </xdr:from>
    <xdr:to>
      <xdr:col>10</xdr:col>
      <xdr:colOff>165100</xdr:colOff>
      <xdr:row>57</xdr:row>
      <xdr:rowOff>113338</xdr:rowOff>
    </xdr:to>
    <xdr:sp macro="" textlink="">
      <xdr:nvSpPr>
        <xdr:cNvPr id="141" name="楕円 140"/>
        <xdr:cNvSpPr/>
      </xdr:nvSpPr>
      <xdr:spPr>
        <a:xfrm>
          <a:off x="1968500" y="97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129865</xdr:rowOff>
    </xdr:from>
    <xdr:ext cx="534377" cy="259045"/>
    <xdr:sp macro="" textlink="">
      <xdr:nvSpPr>
        <xdr:cNvPr id="142" name="テキスト ボックス 141"/>
        <xdr:cNvSpPr txBox="1"/>
      </xdr:nvSpPr>
      <xdr:spPr>
        <a:xfrm>
          <a:off x="1752111" y="95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65747</xdr:rowOff>
    </xdr:from>
    <xdr:to>
      <xdr:col>6</xdr:col>
      <xdr:colOff>38100</xdr:colOff>
      <xdr:row>57</xdr:row>
      <xdr:rowOff>167347</xdr:rowOff>
    </xdr:to>
    <xdr:sp macro="" textlink="">
      <xdr:nvSpPr>
        <xdr:cNvPr id="143" name="楕円 142"/>
        <xdr:cNvSpPr/>
      </xdr:nvSpPr>
      <xdr:spPr>
        <a:xfrm>
          <a:off x="1079500" y="9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12424</xdr:rowOff>
    </xdr:from>
    <xdr:ext cx="534377" cy="259045"/>
    <xdr:sp macro="" textlink="">
      <xdr:nvSpPr>
        <xdr:cNvPr id="144" name="テキスト ボックス 143"/>
        <xdr:cNvSpPr txBox="1"/>
      </xdr:nvSpPr>
      <xdr:spPr>
        <a:xfrm>
          <a:off x="863111" y="96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121042</xdr:rowOff>
    </xdr:from>
    <xdr:to>
      <xdr:col>24</xdr:col>
      <xdr:colOff>63500</xdr:colOff>
      <xdr:row>77</xdr:row>
      <xdr:rowOff>77629</xdr:rowOff>
    </xdr:to>
    <xdr:cxnSp macro="">
      <xdr:nvCxnSpPr>
        <xdr:cNvPr id="176" name="直線コネクタ 175"/>
        <xdr:cNvCxnSpPr/>
      </xdr:nvCxnSpPr>
      <xdr:spPr>
        <a:xfrm flipV="1">
          <a:off x="3797300" y="13151242"/>
          <a:ext cx="838200" cy="1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77629</xdr:rowOff>
    </xdr:from>
    <xdr:to>
      <xdr:col>19</xdr:col>
      <xdr:colOff>177800</xdr:colOff>
      <xdr:row>77</xdr:row>
      <xdr:rowOff>153209</xdr:rowOff>
    </xdr:to>
    <xdr:cxnSp macro="">
      <xdr:nvCxnSpPr>
        <xdr:cNvPr id="179" name="直線コネクタ 178"/>
        <xdr:cNvCxnSpPr/>
      </xdr:nvCxnSpPr>
      <xdr:spPr>
        <a:xfrm flipV="1">
          <a:off x="2908300" y="13279279"/>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153209</xdr:rowOff>
    </xdr:from>
    <xdr:to>
      <xdr:col>15</xdr:col>
      <xdr:colOff>50800</xdr:colOff>
      <xdr:row>77</xdr:row>
      <xdr:rowOff>169669</xdr:rowOff>
    </xdr:to>
    <xdr:cxnSp macro="">
      <xdr:nvCxnSpPr>
        <xdr:cNvPr id="182" name="直線コネクタ 181"/>
        <xdr:cNvCxnSpPr/>
      </xdr:nvCxnSpPr>
      <xdr:spPr>
        <a:xfrm flipV="1">
          <a:off x="2019300" y="1335485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169669</xdr:rowOff>
    </xdr:from>
    <xdr:to>
      <xdr:col>10</xdr:col>
      <xdr:colOff>114300</xdr:colOff>
      <xdr:row>78</xdr:row>
      <xdr:rowOff>93022</xdr:rowOff>
    </xdr:to>
    <xdr:cxnSp macro="">
      <xdr:nvCxnSpPr>
        <xdr:cNvPr id="185" name="直線コネクタ 184"/>
        <xdr:cNvCxnSpPr/>
      </xdr:nvCxnSpPr>
      <xdr:spPr>
        <a:xfrm flipV="1">
          <a:off x="1130300" y="13371319"/>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70242</xdr:rowOff>
    </xdr:from>
    <xdr:to>
      <xdr:col>24</xdr:col>
      <xdr:colOff>114300</xdr:colOff>
      <xdr:row>77</xdr:row>
      <xdr:rowOff>392</xdr:rowOff>
    </xdr:to>
    <xdr:sp macro="" textlink="">
      <xdr:nvSpPr>
        <xdr:cNvPr id="195" name="楕円 194"/>
        <xdr:cNvSpPr/>
      </xdr:nvSpPr>
      <xdr:spPr>
        <a:xfrm>
          <a:off x="4584700" y="131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48669</xdr:rowOff>
    </xdr:from>
    <xdr:ext cx="599010" cy="259045"/>
    <xdr:sp macro="" textlink="">
      <xdr:nvSpPr>
        <xdr:cNvPr id="196" name="民生費該当値テキスト"/>
        <xdr:cNvSpPr txBox="1"/>
      </xdr:nvSpPr>
      <xdr:spPr>
        <a:xfrm>
          <a:off x="4686300" y="1307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26829</xdr:rowOff>
    </xdr:from>
    <xdr:to>
      <xdr:col>20</xdr:col>
      <xdr:colOff>38100</xdr:colOff>
      <xdr:row>77</xdr:row>
      <xdr:rowOff>128429</xdr:rowOff>
    </xdr:to>
    <xdr:sp macro="" textlink="">
      <xdr:nvSpPr>
        <xdr:cNvPr id="197" name="楕円 196"/>
        <xdr:cNvSpPr/>
      </xdr:nvSpPr>
      <xdr:spPr>
        <a:xfrm>
          <a:off x="3746500" y="132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119556</xdr:rowOff>
    </xdr:from>
    <xdr:ext cx="599010" cy="259045"/>
    <xdr:sp macro="" textlink="">
      <xdr:nvSpPr>
        <xdr:cNvPr id="198" name="テキスト ボックス 197"/>
        <xdr:cNvSpPr txBox="1"/>
      </xdr:nvSpPr>
      <xdr:spPr>
        <a:xfrm>
          <a:off x="3497795" y="1332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102409</xdr:rowOff>
    </xdr:from>
    <xdr:to>
      <xdr:col>15</xdr:col>
      <xdr:colOff>101600</xdr:colOff>
      <xdr:row>78</xdr:row>
      <xdr:rowOff>32559</xdr:rowOff>
    </xdr:to>
    <xdr:sp macro="" textlink="">
      <xdr:nvSpPr>
        <xdr:cNvPr id="199" name="楕円 198"/>
        <xdr:cNvSpPr/>
      </xdr:nvSpPr>
      <xdr:spPr>
        <a:xfrm>
          <a:off x="2857500" y="133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23686</xdr:rowOff>
    </xdr:from>
    <xdr:ext cx="599010" cy="259045"/>
    <xdr:sp macro="" textlink="">
      <xdr:nvSpPr>
        <xdr:cNvPr id="200" name="テキスト ボックス 199"/>
        <xdr:cNvSpPr txBox="1"/>
      </xdr:nvSpPr>
      <xdr:spPr>
        <a:xfrm>
          <a:off x="2608795" y="1339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118869</xdr:rowOff>
    </xdr:from>
    <xdr:to>
      <xdr:col>10</xdr:col>
      <xdr:colOff>165100</xdr:colOff>
      <xdr:row>78</xdr:row>
      <xdr:rowOff>49019</xdr:rowOff>
    </xdr:to>
    <xdr:sp macro="" textlink="">
      <xdr:nvSpPr>
        <xdr:cNvPr id="201" name="楕円 200"/>
        <xdr:cNvSpPr/>
      </xdr:nvSpPr>
      <xdr:spPr>
        <a:xfrm>
          <a:off x="19685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40146</xdr:rowOff>
    </xdr:from>
    <xdr:ext cx="599010" cy="259045"/>
    <xdr:sp macro="" textlink="">
      <xdr:nvSpPr>
        <xdr:cNvPr id="202" name="テキスト ボックス 201"/>
        <xdr:cNvSpPr txBox="1"/>
      </xdr:nvSpPr>
      <xdr:spPr>
        <a:xfrm>
          <a:off x="1719795" y="1341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42222</xdr:rowOff>
    </xdr:from>
    <xdr:to>
      <xdr:col>6</xdr:col>
      <xdr:colOff>38100</xdr:colOff>
      <xdr:row>78</xdr:row>
      <xdr:rowOff>143822</xdr:rowOff>
    </xdr:to>
    <xdr:sp macro="" textlink="">
      <xdr:nvSpPr>
        <xdr:cNvPr id="203" name="楕円 202"/>
        <xdr:cNvSpPr/>
      </xdr:nvSpPr>
      <xdr:spPr>
        <a:xfrm>
          <a:off x="1079500" y="13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134949</xdr:rowOff>
    </xdr:from>
    <xdr:ext cx="599010" cy="259045"/>
    <xdr:sp macro="" textlink="">
      <xdr:nvSpPr>
        <xdr:cNvPr id="204" name="テキスト ボックス 203"/>
        <xdr:cNvSpPr txBox="1"/>
      </xdr:nvSpPr>
      <xdr:spPr>
        <a:xfrm>
          <a:off x="830795" y="135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114988</xdr:rowOff>
    </xdr:from>
    <xdr:to>
      <xdr:col>24</xdr:col>
      <xdr:colOff>63500</xdr:colOff>
      <xdr:row>98</xdr:row>
      <xdr:rowOff>130465</xdr:rowOff>
    </xdr:to>
    <xdr:cxnSp macro="">
      <xdr:nvCxnSpPr>
        <xdr:cNvPr id="232" name="直線コネクタ 231"/>
        <xdr:cNvCxnSpPr/>
      </xdr:nvCxnSpPr>
      <xdr:spPr>
        <a:xfrm>
          <a:off x="3797300" y="16917088"/>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114988</xdr:rowOff>
    </xdr:from>
    <xdr:to>
      <xdr:col>19</xdr:col>
      <xdr:colOff>177800</xdr:colOff>
      <xdr:row>98</xdr:row>
      <xdr:rowOff>146901</xdr:rowOff>
    </xdr:to>
    <xdr:cxnSp macro="">
      <xdr:nvCxnSpPr>
        <xdr:cNvPr id="235" name="直線コネクタ 234"/>
        <xdr:cNvCxnSpPr/>
      </xdr:nvCxnSpPr>
      <xdr:spPr>
        <a:xfrm flipV="1">
          <a:off x="2908300" y="16917088"/>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117092</xdr:rowOff>
    </xdr:from>
    <xdr:to>
      <xdr:col>15</xdr:col>
      <xdr:colOff>50800</xdr:colOff>
      <xdr:row>98</xdr:row>
      <xdr:rowOff>146901</xdr:rowOff>
    </xdr:to>
    <xdr:cxnSp macro="">
      <xdr:nvCxnSpPr>
        <xdr:cNvPr id="238" name="直線コネクタ 237"/>
        <xdr:cNvCxnSpPr/>
      </xdr:nvCxnSpPr>
      <xdr:spPr>
        <a:xfrm>
          <a:off x="2019300" y="1691919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113046</xdr:rowOff>
    </xdr:from>
    <xdr:to>
      <xdr:col>10</xdr:col>
      <xdr:colOff>114300</xdr:colOff>
      <xdr:row>98</xdr:row>
      <xdr:rowOff>117092</xdr:rowOff>
    </xdr:to>
    <xdr:cxnSp macro="">
      <xdr:nvCxnSpPr>
        <xdr:cNvPr id="241" name="直線コネクタ 240"/>
        <xdr:cNvCxnSpPr/>
      </xdr:nvCxnSpPr>
      <xdr:spPr>
        <a:xfrm>
          <a:off x="1130300" y="16915146"/>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52562</xdr:rowOff>
    </xdr:from>
    <xdr:ext cx="534377" cy="259045"/>
    <xdr:sp macro="" textlink="">
      <xdr:nvSpPr>
        <xdr:cNvPr id="243" name="テキスト ボックス 242"/>
        <xdr:cNvSpPr txBox="1"/>
      </xdr:nvSpPr>
      <xdr:spPr>
        <a:xfrm>
          <a:off x="1752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82737</xdr:rowOff>
    </xdr:from>
    <xdr:ext cx="534377" cy="259045"/>
    <xdr:sp macro="" textlink="">
      <xdr:nvSpPr>
        <xdr:cNvPr id="245" name="テキスト ボックス 244"/>
        <xdr:cNvSpPr txBox="1"/>
      </xdr:nvSpPr>
      <xdr:spPr>
        <a:xfrm>
          <a:off x="863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79665</xdr:rowOff>
    </xdr:from>
    <xdr:to>
      <xdr:col>24</xdr:col>
      <xdr:colOff>114300</xdr:colOff>
      <xdr:row>99</xdr:row>
      <xdr:rowOff>9815</xdr:rowOff>
    </xdr:to>
    <xdr:sp macro="" textlink="">
      <xdr:nvSpPr>
        <xdr:cNvPr id="251" name="楕円 250"/>
        <xdr:cNvSpPr/>
      </xdr:nvSpPr>
      <xdr:spPr>
        <a:xfrm>
          <a:off x="45847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166042</xdr:rowOff>
    </xdr:from>
    <xdr:ext cx="534377" cy="259045"/>
    <xdr:sp macro="" textlink="">
      <xdr:nvSpPr>
        <xdr:cNvPr id="252" name="衛生費該当値テキスト"/>
        <xdr:cNvSpPr txBox="1"/>
      </xdr:nvSpPr>
      <xdr:spPr>
        <a:xfrm>
          <a:off x="4686300" y="167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64188</xdr:rowOff>
    </xdr:from>
    <xdr:to>
      <xdr:col>20</xdr:col>
      <xdr:colOff>38100</xdr:colOff>
      <xdr:row>98</xdr:row>
      <xdr:rowOff>165788</xdr:rowOff>
    </xdr:to>
    <xdr:sp macro="" textlink="">
      <xdr:nvSpPr>
        <xdr:cNvPr id="253" name="楕円 252"/>
        <xdr:cNvSpPr/>
      </xdr:nvSpPr>
      <xdr:spPr>
        <a:xfrm>
          <a:off x="3746500" y="168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156915</xdr:rowOff>
    </xdr:from>
    <xdr:ext cx="534377" cy="259045"/>
    <xdr:sp macro="" textlink="">
      <xdr:nvSpPr>
        <xdr:cNvPr id="254" name="テキスト ボックス 253"/>
        <xdr:cNvSpPr txBox="1"/>
      </xdr:nvSpPr>
      <xdr:spPr>
        <a:xfrm>
          <a:off x="3530111" y="169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96101</xdr:rowOff>
    </xdr:from>
    <xdr:to>
      <xdr:col>15</xdr:col>
      <xdr:colOff>101600</xdr:colOff>
      <xdr:row>99</xdr:row>
      <xdr:rowOff>26251</xdr:rowOff>
    </xdr:to>
    <xdr:sp macro="" textlink="">
      <xdr:nvSpPr>
        <xdr:cNvPr id="255" name="楕円 254"/>
        <xdr:cNvSpPr/>
      </xdr:nvSpPr>
      <xdr:spPr>
        <a:xfrm>
          <a:off x="2857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17378</xdr:rowOff>
    </xdr:from>
    <xdr:ext cx="534377" cy="259045"/>
    <xdr:sp macro="" textlink="">
      <xdr:nvSpPr>
        <xdr:cNvPr id="256" name="テキスト ボックス 255"/>
        <xdr:cNvSpPr txBox="1"/>
      </xdr:nvSpPr>
      <xdr:spPr>
        <a:xfrm>
          <a:off x="2641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66292</xdr:rowOff>
    </xdr:from>
    <xdr:to>
      <xdr:col>10</xdr:col>
      <xdr:colOff>165100</xdr:colOff>
      <xdr:row>98</xdr:row>
      <xdr:rowOff>167892</xdr:rowOff>
    </xdr:to>
    <xdr:sp macro="" textlink="">
      <xdr:nvSpPr>
        <xdr:cNvPr id="257" name="楕円 256"/>
        <xdr:cNvSpPr/>
      </xdr:nvSpPr>
      <xdr:spPr>
        <a:xfrm>
          <a:off x="1968500" y="168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159019</xdr:rowOff>
    </xdr:from>
    <xdr:ext cx="534377" cy="259045"/>
    <xdr:sp macro="" textlink="">
      <xdr:nvSpPr>
        <xdr:cNvPr id="258" name="テキスト ボックス 257"/>
        <xdr:cNvSpPr txBox="1"/>
      </xdr:nvSpPr>
      <xdr:spPr>
        <a:xfrm>
          <a:off x="1752111" y="169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62246</xdr:rowOff>
    </xdr:from>
    <xdr:to>
      <xdr:col>6</xdr:col>
      <xdr:colOff>38100</xdr:colOff>
      <xdr:row>98</xdr:row>
      <xdr:rowOff>163846</xdr:rowOff>
    </xdr:to>
    <xdr:sp macro="" textlink="">
      <xdr:nvSpPr>
        <xdr:cNvPr id="259" name="楕円 258"/>
        <xdr:cNvSpPr/>
      </xdr:nvSpPr>
      <xdr:spPr>
        <a:xfrm>
          <a:off x="1079500" y="16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154973</xdr:rowOff>
    </xdr:from>
    <xdr:ext cx="534377" cy="259045"/>
    <xdr:sp macro="" textlink="">
      <xdr:nvSpPr>
        <xdr:cNvPr id="260" name="テキスト ボックス 259"/>
        <xdr:cNvSpPr txBox="1"/>
      </xdr:nvSpPr>
      <xdr:spPr>
        <a:xfrm>
          <a:off x="863111" y="169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60147</xdr:rowOff>
    </xdr:from>
    <xdr:to>
      <xdr:col>55</xdr:col>
      <xdr:colOff>0</xdr:colOff>
      <xdr:row>37</xdr:row>
      <xdr:rowOff>60376</xdr:rowOff>
    </xdr:to>
    <xdr:cxnSp macro="">
      <xdr:nvCxnSpPr>
        <xdr:cNvPr id="287" name="直線コネクタ 286"/>
        <xdr:cNvCxnSpPr/>
      </xdr:nvCxnSpPr>
      <xdr:spPr>
        <a:xfrm flipV="1">
          <a:off x="9639300" y="64037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150444</xdr:rowOff>
    </xdr:from>
    <xdr:to>
      <xdr:col>50</xdr:col>
      <xdr:colOff>114300</xdr:colOff>
      <xdr:row>37</xdr:row>
      <xdr:rowOff>60376</xdr:rowOff>
    </xdr:to>
    <xdr:cxnSp macro="">
      <xdr:nvCxnSpPr>
        <xdr:cNvPr id="290" name="直線コネクタ 289"/>
        <xdr:cNvCxnSpPr/>
      </xdr:nvCxnSpPr>
      <xdr:spPr>
        <a:xfrm>
          <a:off x="8750300" y="6322644"/>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117526</xdr:rowOff>
    </xdr:from>
    <xdr:to>
      <xdr:col>45</xdr:col>
      <xdr:colOff>177800</xdr:colOff>
      <xdr:row>36</xdr:row>
      <xdr:rowOff>150444</xdr:rowOff>
    </xdr:to>
    <xdr:cxnSp macro="">
      <xdr:nvCxnSpPr>
        <xdr:cNvPr id="293" name="直線コネクタ 292"/>
        <xdr:cNvCxnSpPr/>
      </xdr:nvCxnSpPr>
      <xdr:spPr>
        <a:xfrm>
          <a:off x="7861300" y="628972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69748</xdr:rowOff>
    </xdr:from>
    <xdr:to>
      <xdr:col>41</xdr:col>
      <xdr:colOff>50800</xdr:colOff>
      <xdr:row>36</xdr:row>
      <xdr:rowOff>117526</xdr:rowOff>
    </xdr:to>
    <xdr:cxnSp macro="">
      <xdr:nvCxnSpPr>
        <xdr:cNvPr id="296" name="直線コネクタ 295"/>
        <xdr:cNvCxnSpPr/>
      </xdr:nvCxnSpPr>
      <xdr:spPr>
        <a:xfrm>
          <a:off x="6972300" y="6241948"/>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45610</xdr:rowOff>
    </xdr:from>
    <xdr:ext cx="469744" cy="259045"/>
    <xdr:sp macro="" textlink="">
      <xdr:nvSpPr>
        <xdr:cNvPr id="298" name="テキスト ボックス 297"/>
        <xdr:cNvSpPr txBox="1"/>
      </xdr:nvSpPr>
      <xdr:spPr>
        <a:xfrm>
          <a:off x="7626428"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127449</xdr:rowOff>
    </xdr:from>
    <xdr:ext cx="469744" cy="259045"/>
    <xdr:sp macro="" textlink="">
      <xdr:nvSpPr>
        <xdr:cNvPr id="300" name="テキスト ボックス 299"/>
        <xdr:cNvSpPr txBox="1"/>
      </xdr:nvSpPr>
      <xdr:spPr>
        <a:xfrm>
          <a:off x="6737428" y="629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xdr:rowOff>
    </xdr:from>
    <xdr:to>
      <xdr:col>55</xdr:col>
      <xdr:colOff>50800</xdr:colOff>
      <xdr:row>37</xdr:row>
      <xdr:rowOff>110947</xdr:rowOff>
    </xdr:to>
    <xdr:sp macro="" textlink="">
      <xdr:nvSpPr>
        <xdr:cNvPr id="306" name="楕円 305"/>
        <xdr:cNvSpPr/>
      </xdr:nvSpPr>
      <xdr:spPr>
        <a:xfrm>
          <a:off x="10426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32224</xdr:rowOff>
    </xdr:from>
    <xdr:ext cx="469744" cy="259045"/>
    <xdr:sp macro="" textlink="">
      <xdr:nvSpPr>
        <xdr:cNvPr id="307" name="労働費該当値テキスト"/>
        <xdr:cNvSpPr txBox="1"/>
      </xdr:nvSpPr>
      <xdr:spPr>
        <a:xfrm>
          <a:off x="10528300" y="62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9576</xdr:rowOff>
    </xdr:from>
    <xdr:to>
      <xdr:col>50</xdr:col>
      <xdr:colOff>165100</xdr:colOff>
      <xdr:row>37</xdr:row>
      <xdr:rowOff>111176</xdr:rowOff>
    </xdr:to>
    <xdr:sp macro="" textlink="">
      <xdr:nvSpPr>
        <xdr:cNvPr id="308" name="楕円 307"/>
        <xdr:cNvSpPr/>
      </xdr:nvSpPr>
      <xdr:spPr>
        <a:xfrm>
          <a:off x="9588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127703</xdr:rowOff>
    </xdr:from>
    <xdr:ext cx="469744" cy="259045"/>
    <xdr:sp macro="" textlink="">
      <xdr:nvSpPr>
        <xdr:cNvPr id="309" name="テキスト ボックス 308"/>
        <xdr:cNvSpPr txBox="1"/>
      </xdr:nvSpPr>
      <xdr:spPr>
        <a:xfrm>
          <a:off x="9404428"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99644</xdr:rowOff>
    </xdr:from>
    <xdr:to>
      <xdr:col>46</xdr:col>
      <xdr:colOff>38100</xdr:colOff>
      <xdr:row>37</xdr:row>
      <xdr:rowOff>29794</xdr:rowOff>
    </xdr:to>
    <xdr:sp macro="" textlink="">
      <xdr:nvSpPr>
        <xdr:cNvPr id="310" name="楕円 309"/>
        <xdr:cNvSpPr/>
      </xdr:nvSpPr>
      <xdr:spPr>
        <a:xfrm>
          <a:off x="8699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46321</xdr:rowOff>
    </xdr:from>
    <xdr:ext cx="469744" cy="259045"/>
    <xdr:sp macro="" textlink="">
      <xdr:nvSpPr>
        <xdr:cNvPr id="311" name="テキスト ボックス 310"/>
        <xdr:cNvSpPr txBox="1"/>
      </xdr:nvSpPr>
      <xdr:spPr>
        <a:xfrm>
          <a:off x="8515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66726</xdr:rowOff>
    </xdr:from>
    <xdr:to>
      <xdr:col>41</xdr:col>
      <xdr:colOff>101600</xdr:colOff>
      <xdr:row>36</xdr:row>
      <xdr:rowOff>168326</xdr:rowOff>
    </xdr:to>
    <xdr:sp macro="" textlink="">
      <xdr:nvSpPr>
        <xdr:cNvPr id="312" name="楕円 311"/>
        <xdr:cNvSpPr/>
      </xdr:nvSpPr>
      <xdr:spPr>
        <a:xfrm>
          <a:off x="78105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13403</xdr:rowOff>
    </xdr:from>
    <xdr:ext cx="469744" cy="259045"/>
    <xdr:sp macro="" textlink="">
      <xdr:nvSpPr>
        <xdr:cNvPr id="313" name="テキスト ボックス 312"/>
        <xdr:cNvSpPr txBox="1"/>
      </xdr:nvSpPr>
      <xdr:spPr>
        <a:xfrm>
          <a:off x="7626428" y="60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14" name="楕円 313"/>
        <xdr:cNvSpPr/>
      </xdr:nvSpPr>
      <xdr:spPr>
        <a:xfrm>
          <a:off x="6921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137075</xdr:rowOff>
    </xdr:from>
    <xdr:ext cx="469744" cy="259045"/>
    <xdr:sp macro="" textlink="">
      <xdr:nvSpPr>
        <xdr:cNvPr id="315" name="テキスト ボックス 314"/>
        <xdr:cNvSpPr txBox="1"/>
      </xdr:nvSpPr>
      <xdr:spPr>
        <a:xfrm>
          <a:off x="6737428" y="59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113106</xdr:rowOff>
    </xdr:from>
    <xdr:to>
      <xdr:col>55</xdr:col>
      <xdr:colOff>0</xdr:colOff>
      <xdr:row>58</xdr:row>
      <xdr:rowOff>132576</xdr:rowOff>
    </xdr:to>
    <xdr:cxnSp macro="">
      <xdr:nvCxnSpPr>
        <xdr:cNvPr id="344" name="直線コネクタ 343"/>
        <xdr:cNvCxnSpPr/>
      </xdr:nvCxnSpPr>
      <xdr:spPr>
        <a:xfrm>
          <a:off x="9639300" y="10057206"/>
          <a:ext cx="8382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113106</xdr:rowOff>
    </xdr:from>
    <xdr:to>
      <xdr:col>50</xdr:col>
      <xdr:colOff>114300</xdr:colOff>
      <xdr:row>58</xdr:row>
      <xdr:rowOff>117183</xdr:rowOff>
    </xdr:to>
    <xdr:cxnSp macro="">
      <xdr:nvCxnSpPr>
        <xdr:cNvPr id="347" name="直線コネクタ 346"/>
        <xdr:cNvCxnSpPr/>
      </xdr:nvCxnSpPr>
      <xdr:spPr>
        <a:xfrm flipV="1">
          <a:off x="8750300" y="10057206"/>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105601</xdr:rowOff>
    </xdr:from>
    <xdr:to>
      <xdr:col>45</xdr:col>
      <xdr:colOff>177800</xdr:colOff>
      <xdr:row>58</xdr:row>
      <xdr:rowOff>117183</xdr:rowOff>
    </xdr:to>
    <xdr:cxnSp macro="">
      <xdr:nvCxnSpPr>
        <xdr:cNvPr id="350" name="直線コネクタ 349"/>
        <xdr:cNvCxnSpPr/>
      </xdr:nvCxnSpPr>
      <xdr:spPr>
        <a:xfrm>
          <a:off x="7861300" y="1004970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105601</xdr:rowOff>
    </xdr:from>
    <xdr:to>
      <xdr:col>41</xdr:col>
      <xdr:colOff>50800</xdr:colOff>
      <xdr:row>58</xdr:row>
      <xdr:rowOff>120041</xdr:rowOff>
    </xdr:to>
    <xdr:cxnSp macro="">
      <xdr:nvCxnSpPr>
        <xdr:cNvPr id="353" name="直線コネクタ 352"/>
        <xdr:cNvCxnSpPr/>
      </xdr:nvCxnSpPr>
      <xdr:spPr>
        <a:xfrm flipV="1">
          <a:off x="6972300" y="10049701"/>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149699</xdr:rowOff>
    </xdr:from>
    <xdr:ext cx="469744" cy="259045"/>
    <xdr:sp macro="" textlink="">
      <xdr:nvSpPr>
        <xdr:cNvPr id="355" name="テキスト ボックス 354"/>
        <xdr:cNvSpPr txBox="1"/>
      </xdr:nvSpPr>
      <xdr:spPr>
        <a:xfrm>
          <a:off x="7626428" y="1009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10850</xdr:rowOff>
    </xdr:from>
    <xdr:ext cx="469744" cy="259045"/>
    <xdr:sp macro="" textlink="">
      <xdr:nvSpPr>
        <xdr:cNvPr id="357" name="テキスト ボックス 356"/>
        <xdr:cNvSpPr txBox="1"/>
      </xdr:nvSpPr>
      <xdr:spPr>
        <a:xfrm>
          <a:off x="6737428" y="97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81776</xdr:rowOff>
    </xdr:from>
    <xdr:to>
      <xdr:col>55</xdr:col>
      <xdr:colOff>50800</xdr:colOff>
      <xdr:row>59</xdr:row>
      <xdr:rowOff>11926</xdr:rowOff>
    </xdr:to>
    <xdr:sp macro="" textlink="">
      <xdr:nvSpPr>
        <xdr:cNvPr id="363" name="楕円 362"/>
        <xdr:cNvSpPr/>
      </xdr:nvSpPr>
      <xdr:spPr>
        <a:xfrm>
          <a:off x="10426700" y="100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168153</xdr:rowOff>
    </xdr:from>
    <xdr:ext cx="469744" cy="259045"/>
    <xdr:sp macro="" textlink="">
      <xdr:nvSpPr>
        <xdr:cNvPr id="364" name="農林水産業費該当値テキスト"/>
        <xdr:cNvSpPr txBox="1"/>
      </xdr:nvSpPr>
      <xdr:spPr>
        <a:xfrm>
          <a:off x="10528300" y="99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62306</xdr:rowOff>
    </xdr:from>
    <xdr:to>
      <xdr:col>50</xdr:col>
      <xdr:colOff>165100</xdr:colOff>
      <xdr:row>58</xdr:row>
      <xdr:rowOff>163906</xdr:rowOff>
    </xdr:to>
    <xdr:sp macro="" textlink="">
      <xdr:nvSpPr>
        <xdr:cNvPr id="365" name="楕円 364"/>
        <xdr:cNvSpPr/>
      </xdr:nvSpPr>
      <xdr:spPr>
        <a:xfrm>
          <a:off x="9588500" y="100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155033</xdr:rowOff>
    </xdr:from>
    <xdr:ext cx="469744" cy="259045"/>
    <xdr:sp macro="" textlink="">
      <xdr:nvSpPr>
        <xdr:cNvPr id="366" name="テキスト ボックス 365"/>
        <xdr:cNvSpPr txBox="1"/>
      </xdr:nvSpPr>
      <xdr:spPr>
        <a:xfrm>
          <a:off x="9404428" y="1009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66383</xdr:rowOff>
    </xdr:from>
    <xdr:to>
      <xdr:col>46</xdr:col>
      <xdr:colOff>38100</xdr:colOff>
      <xdr:row>58</xdr:row>
      <xdr:rowOff>167983</xdr:rowOff>
    </xdr:to>
    <xdr:sp macro="" textlink="">
      <xdr:nvSpPr>
        <xdr:cNvPr id="367" name="楕円 366"/>
        <xdr:cNvSpPr/>
      </xdr:nvSpPr>
      <xdr:spPr>
        <a:xfrm>
          <a:off x="8699500" y="100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159110</xdr:rowOff>
    </xdr:from>
    <xdr:ext cx="469744" cy="259045"/>
    <xdr:sp macro="" textlink="">
      <xdr:nvSpPr>
        <xdr:cNvPr id="368" name="テキスト ボックス 367"/>
        <xdr:cNvSpPr txBox="1"/>
      </xdr:nvSpPr>
      <xdr:spPr>
        <a:xfrm>
          <a:off x="8515428" y="1010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54801</xdr:rowOff>
    </xdr:from>
    <xdr:to>
      <xdr:col>41</xdr:col>
      <xdr:colOff>101600</xdr:colOff>
      <xdr:row>58</xdr:row>
      <xdr:rowOff>156401</xdr:rowOff>
    </xdr:to>
    <xdr:sp macro="" textlink="">
      <xdr:nvSpPr>
        <xdr:cNvPr id="369" name="楕円 368"/>
        <xdr:cNvSpPr/>
      </xdr:nvSpPr>
      <xdr:spPr>
        <a:xfrm>
          <a:off x="7810500" y="99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1478</xdr:rowOff>
    </xdr:from>
    <xdr:ext cx="469744" cy="259045"/>
    <xdr:sp macro="" textlink="">
      <xdr:nvSpPr>
        <xdr:cNvPr id="370" name="テキスト ボックス 369"/>
        <xdr:cNvSpPr txBox="1"/>
      </xdr:nvSpPr>
      <xdr:spPr>
        <a:xfrm>
          <a:off x="7626428" y="97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69241</xdr:rowOff>
    </xdr:from>
    <xdr:to>
      <xdr:col>36</xdr:col>
      <xdr:colOff>165100</xdr:colOff>
      <xdr:row>58</xdr:row>
      <xdr:rowOff>170841</xdr:rowOff>
    </xdr:to>
    <xdr:sp macro="" textlink="">
      <xdr:nvSpPr>
        <xdr:cNvPr id="371" name="楕円 370"/>
        <xdr:cNvSpPr/>
      </xdr:nvSpPr>
      <xdr:spPr>
        <a:xfrm>
          <a:off x="6921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161968</xdr:rowOff>
    </xdr:from>
    <xdr:ext cx="469744" cy="259045"/>
    <xdr:sp macro="" textlink="">
      <xdr:nvSpPr>
        <xdr:cNvPr id="372" name="テキスト ボックス 371"/>
        <xdr:cNvSpPr txBox="1"/>
      </xdr:nvSpPr>
      <xdr:spPr>
        <a:xfrm>
          <a:off x="6737428" y="101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92425</xdr:rowOff>
    </xdr:from>
    <xdr:to>
      <xdr:col>55</xdr:col>
      <xdr:colOff>0</xdr:colOff>
      <xdr:row>78</xdr:row>
      <xdr:rowOff>94689</xdr:rowOff>
    </xdr:to>
    <xdr:cxnSp macro="">
      <xdr:nvCxnSpPr>
        <xdr:cNvPr id="399" name="直線コネクタ 398"/>
        <xdr:cNvCxnSpPr/>
      </xdr:nvCxnSpPr>
      <xdr:spPr>
        <a:xfrm flipV="1">
          <a:off x="9639300" y="13465525"/>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86664</xdr:rowOff>
    </xdr:from>
    <xdr:to>
      <xdr:col>50</xdr:col>
      <xdr:colOff>114300</xdr:colOff>
      <xdr:row>78</xdr:row>
      <xdr:rowOff>94689</xdr:rowOff>
    </xdr:to>
    <xdr:cxnSp macro="">
      <xdr:nvCxnSpPr>
        <xdr:cNvPr id="402" name="直線コネクタ 401"/>
        <xdr:cNvCxnSpPr/>
      </xdr:nvCxnSpPr>
      <xdr:spPr>
        <a:xfrm>
          <a:off x="8750300" y="13459764"/>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86664</xdr:rowOff>
    </xdr:from>
    <xdr:to>
      <xdr:col>45</xdr:col>
      <xdr:colOff>177800</xdr:colOff>
      <xdr:row>78</xdr:row>
      <xdr:rowOff>90323</xdr:rowOff>
    </xdr:to>
    <xdr:cxnSp macro="">
      <xdr:nvCxnSpPr>
        <xdr:cNvPr id="405" name="直線コネクタ 404"/>
        <xdr:cNvCxnSpPr/>
      </xdr:nvCxnSpPr>
      <xdr:spPr>
        <a:xfrm flipV="1">
          <a:off x="7861300" y="1345976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90323</xdr:rowOff>
    </xdr:from>
    <xdr:to>
      <xdr:col>41</xdr:col>
      <xdr:colOff>50800</xdr:colOff>
      <xdr:row>78</xdr:row>
      <xdr:rowOff>92151</xdr:rowOff>
    </xdr:to>
    <xdr:cxnSp macro="">
      <xdr:nvCxnSpPr>
        <xdr:cNvPr id="408" name="直線コネクタ 407"/>
        <xdr:cNvCxnSpPr/>
      </xdr:nvCxnSpPr>
      <xdr:spPr>
        <a:xfrm flipV="1">
          <a:off x="6972300" y="1346342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0" name="テキスト ボックス 409"/>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2" name="テキスト ボックス 411"/>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41625</xdr:rowOff>
    </xdr:from>
    <xdr:to>
      <xdr:col>55</xdr:col>
      <xdr:colOff>50800</xdr:colOff>
      <xdr:row>78</xdr:row>
      <xdr:rowOff>143225</xdr:rowOff>
    </xdr:to>
    <xdr:sp macro="" textlink="">
      <xdr:nvSpPr>
        <xdr:cNvPr id="418" name="楕円 417"/>
        <xdr:cNvSpPr/>
      </xdr:nvSpPr>
      <xdr:spPr>
        <a:xfrm>
          <a:off x="10426700" y="13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128002</xdr:rowOff>
    </xdr:from>
    <xdr:ext cx="469744" cy="259045"/>
    <xdr:sp macro="" textlink="">
      <xdr:nvSpPr>
        <xdr:cNvPr id="419" name="商工費該当値テキスト"/>
        <xdr:cNvSpPr txBox="1"/>
      </xdr:nvSpPr>
      <xdr:spPr>
        <a:xfrm>
          <a:off x="10528300" y="133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43889</xdr:rowOff>
    </xdr:from>
    <xdr:to>
      <xdr:col>50</xdr:col>
      <xdr:colOff>165100</xdr:colOff>
      <xdr:row>78</xdr:row>
      <xdr:rowOff>145489</xdr:rowOff>
    </xdr:to>
    <xdr:sp macro="" textlink="">
      <xdr:nvSpPr>
        <xdr:cNvPr id="420" name="楕円 419"/>
        <xdr:cNvSpPr/>
      </xdr:nvSpPr>
      <xdr:spPr>
        <a:xfrm>
          <a:off x="95885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136616</xdr:rowOff>
    </xdr:from>
    <xdr:ext cx="469744" cy="259045"/>
    <xdr:sp macro="" textlink="">
      <xdr:nvSpPr>
        <xdr:cNvPr id="421" name="テキスト ボックス 420"/>
        <xdr:cNvSpPr txBox="1"/>
      </xdr:nvSpPr>
      <xdr:spPr>
        <a:xfrm>
          <a:off x="9404428" y="1350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35864</xdr:rowOff>
    </xdr:from>
    <xdr:to>
      <xdr:col>46</xdr:col>
      <xdr:colOff>38100</xdr:colOff>
      <xdr:row>78</xdr:row>
      <xdr:rowOff>137464</xdr:rowOff>
    </xdr:to>
    <xdr:sp macro="" textlink="">
      <xdr:nvSpPr>
        <xdr:cNvPr id="422" name="楕円 421"/>
        <xdr:cNvSpPr/>
      </xdr:nvSpPr>
      <xdr:spPr>
        <a:xfrm>
          <a:off x="8699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128591</xdr:rowOff>
    </xdr:from>
    <xdr:ext cx="469744" cy="259045"/>
    <xdr:sp macro="" textlink="">
      <xdr:nvSpPr>
        <xdr:cNvPr id="423" name="テキスト ボックス 422"/>
        <xdr:cNvSpPr txBox="1"/>
      </xdr:nvSpPr>
      <xdr:spPr>
        <a:xfrm>
          <a:off x="8515428"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39523</xdr:rowOff>
    </xdr:from>
    <xdr:to>
      <xdr:col>41</xdr:col>
      <xdr:colOff>101600</xdr:colOff>
      <xdr:row>78</xdr:row>
      <xdr:rowOff>141123</xdr:rowOff>
    </xdr:to>
    <xdr:sp macro="" textlink="">
      <xdr:nvSpPr>
        <xdr:cNvPr id="424" name="楕円 423"/>
        <xdr:cNvSpPr/>
      </xdr:nvSpPr>
      <xdr:spPr>
        <a:xfrm>
          <a:off x="7810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132250</xdr:rowOff>
    </xdr:from>
    <xdr:ext cx="469744" cy="259045"/>
    <xdr:sp macro="" textlink="">
      <xdr:nvSpPr>
        <xdr:cNvPr id="425" name="テキスト ボックス 424"/>
        <xdr:cNvSpPr txBox="1"/>
      </xdr:nvSpPr>
      <xdr:spPr>
        <a:xfrm>
          <a:off x="7626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41351</xdr:rowOff>
    </xdr:from>
    <xdr:to>
      <xdr:col>36</xdr:col>
      <xdr:colOff>165100</xdr:colOff>
      <xdr:row>78</xdr:row>
      <xdr:rowOff>142951</xdr:rowOff>
    </xdr:to>
    <xdr:sp macro="" textlink="">
      <xdr:nvSpPr>
        <xdr:cNvPr id="426" name="楕円 425"/>
        <xdr:cNvSpPr/>
      </xdr:nvSpPr>
      <xdr:spPr>
        <a:xfrm>
          <a:off x="6921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134078</xdr:rowOff>
    </xdr:from>
    <xdr:ext cx="469744" cy="259045"/>
    <xdr:sp macro="" textlink="">
      <xdr:nvSpPr>
        <xdr:cNvPr id="427" name="テキスト ボックス 426"/>
        <xdr:cNvSpPr txBox="1"/>
      </xdr:nvSpPr>
      <xdr:spPr>
        <a:xfrm>
          <a:off x="6737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168945</xdr:rowOff>
    </xdr:from>
    <xdr:to>
      <xdr:col>55</xdr:col>
      <xdr:colOff>0</xdr:colOff>
      <xdr:row>98</xdr:row>
      <xdr:rowOff>58809</xdr:rowOff>
    </xdr:to>
    <xdr:cxnSp macro="">
      <xdr:nvCxnSpPr>
        <xdr:cNvPr id="459" name="直線コネクタ 458"/>
        <xdr:cNvCxnSpPr/>
      </xdr:nvCxnSpPr>
      <xdr:spPr>
        <a:xfrm>
          <a:off x="9639300" y="16799595"/>
          <a:ext cx="838200" cy="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87889</xdr:rowOff>
    </xdr:from>
    <xdr:to>
      <xdr:col>50</xdr:col>
      <xdr:colOff>114300</xdr:colOff>
      <xdr:row>97</xdr:row>
      <xdr:rowOff>168945</xdr:rowOff>
    </xdr:to>
    <xdr:cxnSp macro="">
      <xdr:nvCxnSpPr>
        <xdr:cNvPr id="462" name="直線コネクタ 461"/>
        <xdr:cNvCxnSpPr/>
      </xdr:nvCxnSpPr>
      <xdr:spPr>
        <a:xfrm>
          <a:off x="8750300" y="16547089"/>
          <a:ext cx="889000" cy="25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87889</xdr:rowOff>
    </xdr:from>
    <xdr:to>
      <xdr:col>45</xdr:col>
      <xdr:colOff>177800</xdr:colOff>
      <xdr:row>96</xdr:row>
      <xdr:rowOff>118686</xdr:rowOff>
    </xdr:to>
    <xdr:cxnSp macro="">
      <xdr:nvCxnSpPr>
        <xdr:cNvPr id="465" name="直線コネクタ 464"/>
        <xdr:cNvCxnSpPr/>
      </xdr:nvCxnSpPr>
      <xdr:spPr>
        <a:xfrm flipV="1">
          <a:off x="7861300" y="16547089"/>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118686</xdr:rowOff>
    </xdr:from>
    <xdr:to>
      <xdr:col>41</xdr:col>
      <xdr:colOff>50800</xdr:colOff>
      <xdr:row>97</xdr:row>
      <xdr:rowOff>103222</xdr:rowOff>
    </xdr:to>
    <xdr:cxnSp macro="">
      <xdr:nvCxnSpPr>
        <xdr:cNvPr id="468" name="直線コネクタ 467"/>
        <xdr:cNvCxnSpPr/>
      </xdr:nvCxnSpPr>
      <xdr:spPr>
        <a:xfrm flipV="1">
          <a:off x="6972300" y="16577886"/>
          <a:ext cx="889000" cy="15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45921</xdr:rowOff>
    </xdr:from>
    <xdr:ext cx="534377" cy="259045"/>
    <xdr:sp macro="" textlink="">
      <xdr:nvSpPr>
        <xdr:cNvPr id="470" name="テキスト ボックス 469"/>
        <xdr:cNvSpPr txBox="1"/>
      </xdr:nvSpPr>
      <xdr:spPr>
        <a:xfrm>
          <a:off x="7594111" y="1684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41871</xdr:rowOff>
    </xdr:from>
    <xdr:ext cx="534377" cy="259045"/>
    <xdr:sp macro="" textlink="">
      <xdr:nvSpPr>
        <xdr:cNvPr id="472" name="テキスト ボックス 471"/>
        <xdr:cNvSpPr txBox="1"/>
      </xdr:nvSpPr>
      <xdr:spPr>
        <a:xfrm>
          <a:off x="6705111" y="168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8009</xdr:rowOff>
    </xdr:from>
    <xdr:to>
      <xdr:col>55</xdr:col>
      <xdr:colOff>50800</xdr:colOff>
      <xdr:row>98</xdr:row>
      <xdr:rowOff>109609</xdr:rowOff>
    </xdr:to>
    <xdr:sp macro="" textlink="">
      <xdr:nvSpPr>
        <xdr:cNvPr id="478" name="楕円 477"/>
        <xdr:cNvSpPr/>
      </xdr:nvSpPr>
      <xdr:spPr>
        <a:xfrm>
          <a:off x="10426700" y="168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157886</xdr:rowOff>
    </xdr:from>
    <xdr:ext cx="534377" cy="259045"/>
    <xdr:sp macro="" textlink="">
      <xdr:nvSpPr>
        <xdr:cNvPr id="479" name="土木費該当値テキスト"/>
        <xdr:cNvSpPr txBox="1"/>
      </xdr:nvSpPr>
      <xdr:spPr>
        <a:xfrm>
          <a:off x="10528300" y="167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118145</xdr:rowOff>
    </xdr:from>
    <xdr:to>
      <xdr:col>50</xdr:col>
      <xdr:colOff>165100</xdr:colOff>
      <xdr:row>98</xdr:row>
      <xdr:rowOff>48295</xdr:rowOff>
    </xdr:to>
    <xdr:sp macro="" textlink="">
      <xdr:nvSpPr>
        <xdr:cNvPr id="480" name="楕円 479"/>
        <xdr:cNvSpPr/>
      </xdr:nvSpPr>
      <xdr:spPr>
        <a:xfrm>
          <a:off x="9588500" y="167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64822</xdr:rowOff>
    </xdr:from>
    <xdr:ext cx="534377" cy="259045"/>
    <xdr:sp macro="" textlink="">
      <xdr:nvSpPr>
        <xdr:cNvPr id="481" name="テキスト ボックス 480"/>
        <xdr:cNvSpPr txBox="1"/>
      </xdr:nvSpPr>
      <xdr:spPr>
        <a:xfrm>
          <a:off x="9372111" y="165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37089</xdr:rowOff>
    </xdr:from>
    <xdr:to>
      <xdr:col>46</xdr:col>
      <xdr:colOff>38100</xdr:colOff>
      <xdr:row>96</xdr:row>
      <xdr:rowOff>138689</xdr:rowOff>
    </xdr:to>
    <xdr:sp macro="" textlink="">
      <xdr:nvSpPr>
        <xdr:cNvPr id="482" name="楕円 481"/>
        <xdr:cNvSpPr/>
      </xdr:nvSpPr>
      <xdr:spPr>
        <a:xfrm>
          <a:off x="8699500" y="1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155216</xdr:rowOff>
    </xdr:from>
    <xdr:ext cx="534377" cy="259045"/>
    <xdr:sp macro="" textlink="">
      <xdr:nvSpPr>
        <xdr:cNvPr id="483" name="テキスト ボックス 482"/>
        <xdr:cNvSpPr txBox="1"/>
      </xdr:nvSpPr>
      <xdr:spPr>
        <a:xfrm>
          <a:off x="8483111" y="1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67886</xdr:rowOff>
    </xdr:from>
    <xdr:to>
      <xdr:col>41</xdr:col>
      <xdr:colOff>101600</xdr:colOff>
      <xdr:row>96</xdr:row>
      <xdr:rowOff>169486</xdr:rowOff>
    </xdr:to>
    <xdr:sp macro="" textlink="">
      <xdr:nvSpPr>
        <xdr:cNvPr id="484" name="楕円 483"/>
        <xdr:cNvSpPr/>
      </xdr:nvSpPr>
      <xdr:spPr>
        <a:xfrm>
          <a:off x="7810500" y="165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14563</xdr:rowOff>
    </xdr:from>
    <xdr:ext cx="534377" cy="259045"/>
    <xdr:sp macro="" textlink="">
      <xdr:nvSpPr>
        <xdr:cNvPr id="485" name="テキスト ボックス 484"/>
        <xdr:cNvSpPr txBox="1"/>
      </xdr:nvSpPr>
      <xdr:spPr>
        <a:xfrm>
          <a:off x="7594111" y="163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52422</xdr:rowOff>
    </xdr:from>
    <xdr:to>
      <xdr:col>36</xdr:col>
      <xdr:colOff>165100</xdr:colOff>
      <xdr:row>97</xdr:row>
      <xdr:rowOff>154022</xdr:rowOff>
    </xdr:to>
    <xdr:sp macro="" textlink="">
      <xdr:nvSpPr>
        <xdr:cNvPr id="486" name="楕円 485"/>
        <xdr:cNvSpPr/>
      </xdr:nvSpPr>
      <xdr:spPr>
        <a:xfrm>
          <a:off x="6921500" y="166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170549</xdr:rowOff>
    </xdr:from>
    <xdr:ext cx="534377" cy="259045"/>
    <xdr:sp macro="" textlink="">
      <xdr:nvSpPr>
        <xdr:cNvPr id="487" name="テキスト ボックス 486"/>
        <xdr:cNvSpPr txBox="1"/>
      </xdr:nvSpPr>
      <xdr:spPr>
        <a:xfrm>
          <a:off x="6705111" y="164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106781</xdr:rowOff>
    </xdr:from>
    <xdr:to>
      <xdr:col>85</xdr:col>
      <xdr:colOff>127000</xdr:colOff>
      <xdr:row>34</xdr:row>
      <xdr:rowOff>107620</xdr:rowOff>
    </xdr:to>
    <xdr:cxnSp macro="">
      <xdr:nvCxnSpPr>
        <xdr:cNvPr id="517" name="直線コネクタ 516"/>
        <xdr:cNvCxnSpPr/>
      </xdr:nvCxnSpPr>
      <xdr:spPr>
        <a:xfrm>
          <a:off x="15481300" y="593608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106781</xdr:rowOff>
    </xdr:from>
    <xdr:to>
      <xdr:col>81</xdr:col>
      <xdr:colOff>50800</xdr:colOff>
      <xdr:row>35</xdr:row>
      <xdr:rowOff>66243</xdr:rowOff>
    </xdr:to>
    <xdr:cxnSp macro="">
      <xdr:nvCxnSpPr>
        <xdr:cNvPr id="520" name="直線コネクタ 519"/>
        <xdr:cNvCxnSpPr/>
      </xdr:nvCxnSpPr>
      <xdr:spPr>
        <a:xfrm flipV="1">
          <a:off x="14592300" y="5936081"/>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87884</xdr:rowOff>
    </xdr:from>
    <xdr:to>
      <xdr:col>76</xdr:col>
      <xdr:colOff>114300</xdr:colOff>
      <xdr:row>35</xdr:row>
      <xdr:rowOff>66243</xdr:rowOff>
    </xdr:to>
    <xdr:cxnSp macro="">
      <xdr:nvCxnSpPr>
        <xdr:cNvPr id="523" name="直線コネクタ 522"/>
        <xdr:cNvCxnSpPr/>
      </xdr:nvCxnSpPr>
      <xdr:spPr>
        <a:xfrm>
          <a:off x="13703300" y="5574284"/>
          <a:ext cx="889000" cy="4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87884</xdr:rowOff>
    </xdr:from>
    <xdr:to>
      <xdr:col>71</xdr:col>
      <xdr:colOff>177800</xdr:colOff>
      <xdr:row>34</xdr:row>
      <xdr:rowOff>104419</xdr:rowOff>
    </xdr:to>
    <xdr:cxnSp macro="">
      <xdr:nvCxnSpPr>
        <xdr:cNvPr id="526" name="直線コネクタ 525"/>
        <xdr:cNvCxnSpPr/>
      </xdr:nvCxnSpPr>
      <xdr:spPr>
        <a:xfrm flipV="1">
          <a:off x="12814300" y="5574284"/>
          <a:ext cx="889000" cy="3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48277</xdr:rowOff>
    </xdr:from>
    <xdr:ext cx="534377" cy="259045"/>
    <xdr:sp macro="" textlink="">
      <xdr:nvSpPr>
        <xdr:cNvPr id="528" name="テキスト ボックス 527"/>
        <xdr:cNvSpPr txBox="1"/>
      </xdr:nvSpPr>
      <xdr:spPr>
        <a:xfrm>
          <a:off x="13436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130192</xdr:rowOff>
    </xdr:from>
    <xdr:ext cx="534377" cy="259045"/>
    <xdr:sp macro="" textlink="">
      <xdr:nvSpPr>
        <xdr:cNvPr id="530" name="テキスト ボックス 529"/>
        <xdr:cNvSpPr txBox="1"/>
      </xdr:nvSpPr>
      <xdr:spPr>
        <a:xfrm>
          <a:off x="12547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56820</xdr:rowOff>
    </xdr:from>
    <xdr:to>
      <xdr:col>85</xdr:col>
      <xdr:colOff>177800</xdr:colOff>
      <xdr:row>34</xdr:row>
      <xdr:rowOff>158420</xdr:rowOff>
    </xdr:to>
    <xdr:sp macro="" textlink="">
      <xdr:nvSpPr>
        <xdr:cNvPr id="536" name="楕円 535"/>
        <xdr:cNvSpPr/>
      </xdr:nvSpPr>
      <xdr:spPr>
        <a:xfrm>
          <a:off x="16268700" y="58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79697</xdr:rowOff>
    </xdr:from>
    <xdr:ext cx="534377" cy="259045"/>
    <xdr:sp macro="" textlink="">
      <xdr:nvSpPr>
        <xdr:cNvPr id="537" name="消防費該当値テキスト"/>
        <xdr:cNvSpPr txBox="1"/>
      </xdr:nvSpPr>
      <xdr:spPr>
        <a:xfrm>
          <a:off x="16370300" y="57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55981</xdr:rowOff>
    </xdr:from>
    <xdr:to>
      <xdr:col>81</xdr:col>
      <xdr:colOff>101600</xdr:colOff>
      <xdr:row>34</xdr:row>
      <xdr:rowOff>157581</xdr:rowOff>
    </xdr:to>
    <xdr:sp macro="" textlink="">
      <xdr:nvSpPr>
        <xdr:cNvPr id="538" name="楕円 537"/>
        <xdr:cNvSpPr/>
      </xdr:nvSpPr>
      <xdr:spPr>
        <a:xfrm>
          <a:off x="154305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2658</xdr:rowOff>
    </xdr:from>
    <xdr:ext cx="534377" cy="259045"/>
    <xdr:sp macro="" textlink="">
      <xdr:nvSpPr>
        <xdr:cNvPr id="539" name="テキスト ボックス 538"/>
        <xdr:cNvSpPr txBox="1"/>
      </xdr:nvSpPr>
      <xdr:spPr>
        <a:xfrm>
          <a:off x="15214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15443</xdr:rowOff>
    </xdr:from>
    <xdr:to>
      <xdr:col>76</xdr:col>
      <xdr:colOff>165100</xdr:colOff>
      <xdr:row>35</xdr:row>
      <xdr:rowOff>117043</xdr:rowOff>
    </xdr:to>
    <xdr:sp macro="" textlink="">
      <xdr:nvSpPr>
        <xdr:cNvPr id="540" name="楕円 539"/>
        <xdr:cNvSpPr/>
      </xdr:nvSpPr>
      <xdr:spPr>
        <a:xfrm>
          <a:off x="14541500" y="6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108170</xdr:rowOff>
    </xdr:from>
    <xdr:ext cx="534377" cy="259045"/>
    <xdr:sp macro="" textlink="">
      <xdr:nvSpPr>
        <xdr:cNvPr id="541" name="テキスト ボックス 540"/>
        <xdr:cNvSpPr txBox="1"/>
      </xdr:nvSpPr>
      <xdr:spPr>
        <a:xfrm>
          <a:off x="14325111" y="61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37084</xdr:rowOff>
    </xdr:from>
    <xdr:to>
      <xdr:col>72</xdr:col>
      <xdr:colOff>38100</xdr:colOff>
      <xdr:row>32</xdr:row>
      <xdr:rowOff>138684</xdr:rowOff>
    </xdr:to>
    <xdr:sp macro="" textlink="">
      <xdr:nvSpPr>
        <xdr:cNvPr id="542" name="楕円 541"/>
        <xdr:cNvSpPr/>
      </xdr:nvSpPr>
      <xdr:spPr>
        <a:xfrm>
          <a:off x="13652500" y="5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155211</xdr:rowOff>
    </xdr:from>
    <xdr:ext cx="534377" cy="259045"/>
    <xdr:sp macro="" textlink="">
      <xdr:nvSpPr>
        <xdr:cNvPr id="543" name="テキスト ボックス 542"/>
        <xdr:cNvSpPr txBox="1"/>
      </xdr:nvSpPr>
      <xdr:spPr>
        <a:xfrm>
          <a:off x="13436111" y="52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53619</xdr:rowOff>
    </xdr:from>
    <xdr:to>
      <xdr:col>67</xdr:col>
      <xdr:colOff>101600</xdr:colOff>
      <xdr:row>34</xdr:row>
      <xdr:rowOff>155219</xdr:rowOff>
    </xdr:to>
    <xdr:sp macro="" textlink="">
      <xdr:nvSpPr>
        <xdr:cNvPr id="544" name="楕円 543"/>
        <xdr:cNvSpPr/>
      </xdr:nvSpPr>
      <xdr:spPr>
        <a:xfrm>
          <a:off x="12763500" y="58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296</xdr:rowOff>
    </xdr:from>
    <xdr:ext cx="534377" cy="259045"/>
    <xdr:sp macro="" textlink="">
      <xdr:nvSpPr>
        <xdr:cNvPr id="545" name="テキスト ボックス 544"/>
        <xdr:cNvSpPr txBox="1"/>
      </xdr:nvSpPr>
      <xdr:spPr>
        <a:xfrm>
          <a:off x="12547111" y="5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80012</xdr:rowOff>
    </xdr:from>
    <xdr:to>
      <xdr:col>85</xdr:col>
      <xdr:colOff>127000</xdr:colOff>
      <xdr:row>57</xdr:row>
      <xdr:rowOff>88745</xdr:rowOff>
    </xdr:to>
    <xdr:cxnSp macro="">
      <xdr:nvCxnSpPr>
        <xdr:cNvPr id="573" name="直線コネクタ 572"/>
        <xdr:cNvCxnSpPr/>
      </xdr:nvCxnSpPr>
      <xdr:spPr>
        <a:xfrm flipV="1">
          <a:off x="15481300" y="9852662"/>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74046</xdr:rowOff>
    </xdr:from>
    <xdr:to>
      <xdr:col>81</xdr:col>
      <xdr:colOff>50800</xdr:colOff>
      <xdr:row>57</xdr:row>
      <xdr:rowOff>88745</xdr:rowOff>
    </xdr:to>
    <xdr:cxnSp macro="">
      <xdr:nvCxnSpPr>
        <xdr:cNvPr id="576" name="直線コネクタ 575"/>
        <xdr:cNvCxnSpPr/>
      </xdr:nvCxnSpPr>
      <xdr:spPr>
        <a:xfrm>
          <a:off x="14592300" y="9675246"/>
          <a:ext cx="889000" cy="1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74046</xdr:rowOff>
    </xdr:from>
    <xdr:to>
      <xdr:col>76</xdr:col>
      <xdr:colOff>114300</xdr:colOff>
      <xdr:row>57</xdr:row>
      <xdr:rowOff>37150</xdr:rowOff>
    </xdr:to>
    <xdr:cxnSp macro="">
      <xdr:nvCxnSpPr>
        <xdr:cNvPr id="579" name="直線コネクタ 578"/>
        <xdr:cNvCxnSpPr/>
      </xdr:nvCxnSpPr>
      <xdr:spPr>
        <a:xfrm flipV="1">
          <a:off x="13703300" y="9675246"/>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37150</xdr:rowOff>
    </xdr:from>
    <xdr:to>
      <xdr:col>71</xdr:col>
      <xdr:colOff>177800</xdr:colOff>
      <xdr:row>57</xdr:row>
      <xdr:rowOff>148135</xdr:rowOff>
    </xdr:to>
    <xdr:cxnSp macro="">
      <xdr:nvCxnSpPr>
        <xdr:cNvPr id="582" name="直線コネクタ 581"/>
        <xdr:cNvCxnSpPr/>
      </xdr:nvCxnSpPr>
      <xdr:spPr>
        <a:xfrm flipV="1">
          <a:off x="12814300" y="9809800"/>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121897</xdr:rowOff>
    </xdr:from>
    <xdr:ext cx="534377" cy="259045"/>
    <xdr:sp macro="" textlink="">
      <xdr:nvSpPr>
        <xdr:cNvPr id="584" name="テキスト ボックス 583"/>
        <xdr:cNvSpPr txBox="1"/>
      </xdr:nvSpPr>
      <xdr:spPr>
        <a:xfrm>
          <a:off x="13436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124503</xdr:rowOff>
    </xdr:from>
    <xdr:ext cx="534377" cy="259045"/>
    <xdr:sp macro="" textlink="">
      <xdr:nvSpPr>
        <xdr:cNvPr id="586" name="テキスト ボックス 585"/>
        <xdr:cNvSpPr txBox="1"/>
      </xdr:nvSpPr>
      <xdr:spPr>
        <a:xfrm>
          <a:off x="12547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29212</xdr:rowOff>
    </xdr:from>
    <xdr:to>
      <xdr:col>85</xdr:col>
      <xdr:colOff>177800</xdr:colOff>
      <xdr:row>57</xdr:row>
      <xdr:rowOff>130812</xdr:rowOff>
    </xdr:to>
    <xdr:sp macro="" textlink="">
      <xdr:nvSpPr>
        <xdr:cNvPr id="592" name="楕円 591"/>
        <xdr:cNvSpPr/>
      </xdr:nvSpPr>
      <xdr:spPr>
        <a:xfrm>
          <a:off x="16268700" y="98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7639</xdr:rowOff>
    </xdr:from>
    <xdr:ext cx="534377" cy="259045"/>
    <xdr:sp macro="" textlink="">
      <xdr:nvSpPr>
        <xdr:cNvPr id="593" name="教育費該当値テキスト"/>
        <xdr:cNvSpPr txBox="1"/>
      </xdr:nvSpPr>
      <xdr:spPr>
        <a:xfrm>
          <a:off x="16370300" y="978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37945</xdr:rowOff>
    </xdr:from>
    <xdr:to>
      <xdr:col>81</xdr:col>
      <xdr:colOff>101600</xdr:colOff>
      <xdr:row>57</xdr:row>
      <xdr:rowOff>139545</xdr:rowOff>
    </xdr:to>
    <xdr:sp macro="" textlink="">
      <xdr:nvSpPr>
        <xdr:cNvPr id="594" name="楕円 593"/>
        <xdr:cNvSpPr/>
      </xdr:nvSpPr>
      <xdr:spPr>
        <a:xfrm>
          <a:off x="15430500" y="98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130672</xdr:rowOff>
    </xdr:from>
    <xdr:ext cx="534377" cy="259045"/>
    <xdr:sp macro="" textlink="">
      <xdr:nvSpPr>
        <xdr:cNvPr id="595" name="テキスト ボックス 594"/>
        <xdr:cNvSpPr txBox="1"/>
      </xdr:nvSpPr>
      <xdr:spPr>
        <a:xfrm>
          <a:off x="15214111" y="9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23246</xdr:rowOff>
    </xdr:from>
    <xdr:to>
      <xdr:col>76</xdr:col>
      <xdr:colOff>165100</xdr:colOff>
      <xdr:row>56</xdr:row>
      <xdr:rowOff>124846</xdr:rowOff>
    </xdr:to>
    <xdr:sp macro="" textlink="">
      <xdr:nvSpPr>
        <xdr:cNvPr id="596" name="楕円 595"/>
        <xdr:cNvSpPr/>
      </xdr:nvSpPr>
      <xdr:spPr>
        <a:xfrm>
          <a:off x="14541500" y="96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115973</xdr:rowOff>
    </xdr:from>
    <xdr:ext cx="534377" cy="259045"/>
    <xdr:sp macro="" textlink="">
      <xdr:nvSpPr>
        <xdr:cNvPr id="597" name="テキスト ボックス 596"/>
        <xdr:cNvSpPr txBox="1"/>
      </xdr:nvSpPr>
      <xdr:spPr>
        <a:xfrm>
          <a:off x="14325111" y="97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157800</xdr:rowOff>
    </xdr:from>
    <xdr:to>
      <xdr:col>72</xdr:col>
      <xdr:colOff>38100</xdr:colOff>
      <xdr:row>57</xdr:row>
      <xdr:rowOff>87950</xdr:rowOff>
    </xdr:to>
    <xdr:sp macro="" textlink="">
      <xdr:nvSpPr>
        <xdr:cNvPr id="598" name="楕円 597"/>
        <xdr:cNvSpPr/>
      </xdr:nvSpPr>
      <xdr:spPr>
        <a:xfrm>
          <a:off x="13652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79077</xdr:rowOff>
    </xdr:from>
    <xdr:ext cx="534377" cy="259045"/>
    <xdr:sp macro="" textlink="">
      <xdr:nvSpPr>
        <xdr:cNvPr id="599" name="テキスト ボックス 598"/>
        <xdr:cNvSpPr txBox="1"/>
      </xdr:nvSpPr>
      <xdr:spPr>
        <a:xfrm>
          <a:off x="13436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97335</xdr:rowOff>
    </xdr:from>
    <xdr:to>
      <xdr:col>67</xdr:col>
      <xdr:colOff>101600</xdr:colOff>
      <xdr:row>58</xdr:row>
      <xdr:rowOff>27485</xdr:rowOff>
    </xdr:to>
    <xdr:sp macro="" textlink="">
      <xdr:nvSpPr>
        <xdr:cNvPr id="600" name="楕円 599"/>
        <xdr:cNvSpPr/>
      </xdr:nvSpPr>
      <xdr:spPr>
        <a:xfrm>
          <a:off x="12763500" y="98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18612</xdr:rowOff>
    </xdr:from>
    <xdr:ext cx="534377" cy="259045"/>
    <xdr:sp macro="" textlink="">
      <xdr:nvSpPr>
        <xdr:cNvPr id="601" name="テキスト ボックス 600"/>
        <xdr:cNvSpPr txBox="1"/>
      </xdr:nvSpPr>
      <xdr:spPr>
        <a:xfrm>
          <a:off x="12547111" y="99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98225</xdr:rowOff>
    </xdr:from>
    <xdr:to>
      <xdr:col>81</xdr:col>
      <xdr:colOff>50800</xdr:colOff>
      <xdr:row>79</xdr:row>
      <xdr:rowOff>98879</xdr:rowOff>
    </xdr:to>
    <xdr:cxnSp macro="">
      <xdr:nvCxnSpPr>
        <xdr:cNvPr id="635" name="直線コネクタ 634"/>
        <xdr:cNvCxnSpPr/>
      </xdr:nvCxnSpPr>
      <xdr:spPr>
        <a:xfrm>
          <a:off x="14592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95613</xdr:rowOff>
    </xdr:from>
    <xdr:to>
      <xdr:col>76</xdr:col>
      <xdr:colOff>114300</xdr:colOff>
      <xdr:row>79</xdr:row>
      <xdr:rowOff>98225</xdr:rowOff>
    </xdr:to>
    <xdr:cxnSp macro="">
      <xdr:nvCxnSpPr>
        <xdr:cNvPr id="638" name="直線コネクタ 637"/>
        <xdr:cNvCxnSpPr/>
      </xdr:nvCxnSpPr>
      <xdr:spPr>
        <a:xfrm>
          <a:off x="13703300" y="1364016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164846</xdr:rowOff>
    </xdr:from>
    <xdr:to>
      <xdr:col>71</xdr:col>
      <xdr:colOff>177800</xdr:colOff>
      <xdr:row>79</xdr:row>
      <xdr:rowOff>95613</xdr:rowOff>
    </xdr:to>
    <xdr:cxnSp macro="">
      <xdr:nvCxnSpPr>
        <xdr:cNvPr id="641" name="直線コネクタ 640"/>
        <xdr:cNvCxnSpPr/>
      </xdr:nvCxnSpPr>
      <xdr:spPr>
        <a:xfrm>
          <a:off x="12814300" y="13537946"/>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44395</xdr:rowOff>
    </xdr:from>
    <xdr:ext cx="378565" cy="259045"/>
    <xdr:sp macro="" textlink="">
      <xdr:nvSpPr>
        <xdr:cNvPr id="643" name="テキスト ボックス 642"/>
        <xdr:cNvSpPr txBox="1"/>
      </xdr:nvSpPr>
      <xdr:spPr>
        <a:xfrm>
          <a:off x="13514017" y="1324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36303</xdr:rowOff>
    </xdr:from>
    <xdr:ext cx="378565" cy="259045"/>
    <xdr:sp macro="" textlink="">
      <xdr:nvSpPr>
        <xdr:cNvPr id="645" name="テキスト ボックス 644"/>
        <xdr:cNvSpPr txBox="1"/>
      </xdr:nvSpPr>
      <xdr:spPr>
        <a:xfrm>
          <a:off x="12625017" y="1358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47425</xdr:rowOff>
    </xdr:from>
    <xdr:to>
      <xdr:col>76</xdr:col>
      <xdr:colOff>165100</xdr:colOff>
      <xdr:row>79</xdr:row>
      <xdr:rowOff>149025</xdr:rowOff>
    </xdr:to>
    <xdr:sp macro="" textlink="">
      <xdr:nvSpPr>
        <xdr:cNvPr id="655" name="楕円 654"/>
        <xdr:cNvSpPr/>
      </xdr:nvSpPr>
      <xdr:spPr>
        <a:xfrm>
          <a:off x="14541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140152</xdr:rowOff>
    </xdr:from>
    <xdr:ext cx="249299" cy="259045"/>
    <xdr:sp macro="" textlink="">
      <xdr:nvSpPr>
        <xdr:cNvPr id="656" name="テキスト ボックス 655"/>
        <xdr:cNvSpPr txBox="1"/>
      </xdr:nvSpPr>
      <xdr:spPr>
        <a:xfrm>
          <a:off x="14467650" y="1368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44813</xdr:rowOff>
    </xdr:from>
    <xdr:to>
      <xdr:col>72</xdr:col>
      <xdr:colOff>38100</xdr:colOff>
      <xdr:row>79</xdr:row>
      <xdr:rowOff>146413</xdr:rowOff>
    </xdr:to>
    <xdr:sp macro="" textlink="">
      <xdr:nvSpPr>
        <xdr:cNvPr id="657" name="楕円 656"/>
        <xdr:cNvSpPr/>
      </xdr:nvSpPr>
      <xdr:spPr>
        <a:xfrm>
          <a:off x="13652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137540</xdr:rowOff>
    </xdr:from>
    <xdr:ext cx="313932" cy="259045"/>
    <xdr:sp macro="" textlink="">
      <xdr:nvSpPr>
        <xdr:cNvPr id="658" name="テキスト ボックス 657"/>
        <xdr:cNvSpPr txBox="1"/>
      </xdr:nvSpPr>
      <xdr:spPr>
        <a:xfrm>
          <a:off x="13546333" y="13682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59" name="楕円 658"/>
        <xdr:cNvSpPr/>
      </xdr:nvSpPr>
      <xdr:spPr>
        <a:xfrm>
          <a:off x="12763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60723</xdr:rowOff>
    </xdr:from>
    <xdr:ext cx="378565" cy="259045"/>
    <xdr:sp macro="" textlink="">
      <xdr:nvSpPr>
        <xdr:cNvPr id="660" name="テキスト ボックス 659"/>
        <xdr:cNvSpPr txBox="1"/>
      </xdr:nvSpPr>
      <xdr:spPr>
        <a:xfrm>
          <a:off x="12625017" y="132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35153</xdr:rowOff>
    </xdr:from>
    <xdr:to>
      <xdr:col>85</xdr:col>
      <xdr:colOff>127000</xdr:colOff>
      <xdr:row>97</xdr:row>
      <xdr:rowOff>55118</xdr:rowOff>
    </xdr:to>
    <xdr:cxnSp macro="">
      <xdr:nvCxnSpPr>
        <xdr:cNvPr id="689" name="直線コネクタ 688"/>
        <xdr:cNvCxnSpPr/>
      </xdr:nvCxnSpPr>
      <xdr:spPr>
        <a:xfrm flipV="1">
          <a:off x="15481300" y="16665803"/>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52508</xdr:rowOff>
    </xdr:from>
    <xdr:to>
      <xdr:col>81</xdr:col>
      <xdr:colOff>50800</xdr:colOff>
      <xdr:row>97</xdr:row>
      <xdr:rowOff>55118</xdr:rowOff>
    </xdr:to>
    <xdr:cxnSp macro="">
      <xdr:nvCxnSpPr>
        <xdr:cNvPr id="692" name="直線コネクタ 691"/>
        <xdr:cNvCxnSpPr/>
      </xdr:nvCxnSpPr>
      <xdr:spPr>
        <a:xfrm>
          <a:off x="14592300" y="16683158"/>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12827</xdr:rowOff>
    </xdr:from>
    <xdr:to>
      <xdr:col>76</xdr:col>
      <xdr:colOff>114300</xdr:colOff>
      <xdr:row>97</xdr:row>
      <xdr:rowOff>52508</xdr:rowOff>
    </xdr:to>
    <xdr:cxnSp macro="">
      <xdr:nvCxnSpPr>
        <xdr:cNvPr id="695" name="直線コネクタ 694"/>
        <xdr:cNvCxnSpPr/>
      </xdr:nvCxnSpPr>
      <xdr:spPr>
        <a:xfrm>
          <a:off x="13703300" y="16643477"/>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12827</xdr:rowOff>
    </xdr:from>
    <xdr:to>
      <xdr:col>71</xdr:col>
      <xdr:colOff>177800</xdr:colOff>
      <xdr:row>97</xdr:row>
      <xdr:rowOff>13666</xdr:rowOff>
    </xdr:to>
    <xdr:cxnSp macro="">
      <xdr:nvCxnSpPr>
        <xdr:cNvPr id="698" name="直線コネクタ 697"/>
        <xdr:cNvCxnSpPr/>
      </xdr:nvCxnSpPr>
      <xdr:spPr>
        <a:xfrm flipV="1">
          <a:off x="12814300" y="1664347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7611</xdr:rowOff>
    </xdr:from>
    <xdr:ext cx="534377" cy="259045"/>
    <xdr:sp macro="" textlink="">
      <xdr:nvSpPr>
        <xdr:cNvPr id="700" name="テキスト ボックス 699"/>
        <xdr:cNvSpPr txBox="1"/>
      </xdr:nvSpPr>
      <xdr:spPr>
        <a:xfrm>
          <a:off x="13436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166031</xdr:rowOff>
    </xdr:from>
    <xdr:ext cx="534377" cy="259045"/>
    <xdr:sp macro="" textlink="">
      <xdr:nvSpPr>
        <xdr:cNvPr id="702" name="テキスト ボックス 701"/>
        <xdr:cNvSpPr txBox="1"/>
      </xdr:nvSpPr>
      <xdr:spPr>
        <a:xfrm>
          <a:off x="12547111" y="16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155803</xdr:rowOff>
    </xdr:from>
    <xdr:to>
      <xdr:col>85</xdr:col>
      <xdr:colOff>177800</xdr:colOff>
      <xdr:row>97</xdr:row>
      <xdr:rowOff>85953</xdr:rowOff>
    </xdr:to>
    <xdr:sp macro="" textlink="">
      <xdr:nvSpPr>
        <xdr:cNvPr id="708" name="楕円 707"/>
        <xdr:cNvSpPr/>
      </xdr:nvSpPr>
      <xdr:spPr>
        <a:xfrm>
          <a:off x="16268700" y="166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70730</xdr:rowOff>
    </xdr:from>
    <xdr:ext cx="534377" cy="259045"/>
    <xdr:sp macro="" textlink="">
      <xdr:nvSpPr>
        <xdr:cNvPr id="709" name="公債費該当値テキスト"/>
        <xdr:cNvSpPr txBox="1"/>
      </xdr:nvSpPr>
      <xdr:spPr>
        <a:xfrm>
          <a:off x="16370300" y="165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4318</xdr:rowOff>
    </xdr:from>
    <xdr:to>
      <xdr:col>81</xdr:col>
      <xdr:colOff>101600</xdr:colOff>
      <xdr:row>97</xdr:row>
      <xdr:rowOff>105918</xdr:rowOff>
    </xdr:to>
    <xdr:sp macro="" textlink="">
      <xdr:nvSpPr>
        <xdr:cNvPr id="710" name="楕円 709"/>
        <xdr:cNvSpPr/>
      </xdr:nvSpPr>
      <xdr:spPr>
        <a:xfrm>
          <a:off x="15430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97045</xdr:rowOff>
    </xdr:from>
    <xdr:ext cx="534377" cy="259045"/>
    <xdr:sp macro="" textlink="">
      <xdr:nvSpPr>
        <xdr:cNvPr id="711" name="テキスト ボックス 710"/>
        <xdr:cNvSpPr txBox="1"/>
      </xdr:nvSpPr>
      <xdr:spPr>
        <a:xfrm>
          <a:off x="15214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1708</xdr:rowOff>
    </xdr:from>
    <xdr:to>
      <xdr:col>76</xdr:col>
      <xdr:colOff>165100</xdr:colOff>
      <xdr:row>97</xdr:row>
      <xdr:rowOff>103308</xdr:rowOff>
    </xdr:to>
    <xdr:sp macro="" textlink="">
      <xdr:nvSpPr>
        <xdr:cNvPr id="712" name="楕円 711"/>
        <xdr:cNvSpPr/>
      </xdr:nvSpPr>
      <xdr:spPr>
        <a:xfrm>
          <a:off x="14541500" y="166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94435</xdr:rowOff>
    </xdr:from>
    <xdr:ext cx="534377" cy="259045"/>
    <xdr:sp macro="" textlink="">
      <xdr:nvSpPr>
        <xdr:cNvPr id="713" name="テキスト ボックス 712"/>
        <xdr:cNvSpPr txBox="1"/>
      </xdr:nvSpPr>
      <xdr:spPr>
        <a:xfrm>
          <a:off x="14325111" y="167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133477</xdr:rowOff>
    </xdr:from>
    <xdr:to>
      <xdr:col>72</xdr:col>
      <xdr:colOff>38100</xdr:colOff>
      <xdr:row>97</xdr:row>
      <xdr:rowOff>63627</xdr:rowOff>
    </xdr:to>
    <xdr:sp macro="" textlink="">
      <xdr:nvSpPr>
        <xdr:cNvPr id="714" name="楕円 713"/>
        <xdr:cNvSpPr/>
      </xdr:nvSpPr>
      <xdr:spPr>
        <a:xfrm>
          <a:off x="13652500" y="165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54754</xdr:rowOff>
    </xdr:from>
    <xdr:ext cx="534377" cy="259045"/>
    <xdr:sp macro="" textlink="">
      <xdr:nvSpPr>
        <xdr:cNvPr id="715" name="テキスト ボックス 714"/>
        <xdr:cNvSpPr txBox="1"/>
      </xdr:nvSpPr>
      <xdr:spPr>
        <a:xfrm>
          <a:off x="13436111" y="166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134316</xdr:rowOff>
    </xdr:from>
    <xdr:to>
      <xdr:col>67</xdr:col>
      <xdr:colOff>101600</xdr:colOff>
      <xdr:row>97</xdr:row>
      <xdr:rowOff>64466</xdr:rowOff>
    </xdr:to>
    <xdr:sp macro="" textlink="">
      <xdr:nvSpPr>
        <xdr:cNvPr id="716" name="楕円 715"/>
        <xdr:cNvSpPr/>
      </xdr:nvSpPr>
      <xdr:spPr>
        <a:xfrm>
          <a:off x="127635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55593</xdr:rowOff>
    </xdr:from>
    <xdr:ext cx="534377" cy="259045"/>
    <xdr:sp macro="" textlink="">
      <xdr:nvSpPr>
        <xdr:cNvPr id="717" name="テキスト ボックス 716"/>
        <xdr:cNvSpPr txBox="1"/>
      </xdr:nvSpPr>
      <xdr:spPr>
        <a:xfrm>
          <a:off x="12547111" y="16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58" name="フローチャート: 判断 757"/>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59" name="テキスト ボックス 758"/>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0" name="フローチャート: 判断 75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1" name="テキスト ボックス 76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135,214</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が、増加の一途をたどっている。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32,954</a:t>
          </a:r>
          <a:r>
            <a:rPr kumimoji="1" lang="ja-JP" altLang="en-US" sz="1300">
              <a:latin typeface="ＭＳ Ｐゴシック" panose="020B0600070205080204" pitchFamily="50" charset="-128"/>
              <a:ea typeface="ＭＳ Ｐゴシック" panose="020B0600070205080204" pitchFamily="50" charset="-128"/>
            </a:rPr>
            <a:t>円で全国平均、県内平均と比較して低い水準にあり、近年積極的に進めていたまちづくりがひと段落したため、大幅に減少した。今後は、公共施設の新規整備から維持更新にシフトしていく必要がある。</a:t>
          </a:r>
        </a:p>
        <a:p>
          <a:r>
            <a:rPr kumimoji="1" lang="ja-JP" altLang="en-US" sz="1300">
              <a:latin typeface="ＭＳ Ｐゴシック" panose="020B0600070205080204" pitchFamily="50" charset="-128"/>
              <a:ea typeface="ＭＳ Ｐゴシック" panose="020B0600070205080204" pitchFamily="50" charset="-128"/>
            </a:rPr>
            <a:t>・公債費は近年横ばい傾向にあり、住民一人当たり</a:t>
          </a:r>
          <a:r>
            <a:rPr kumimoji="1" lang="en-US" altLang="ja-JP" sz="1300">
              <a:latin typeface="ＭＳ Ｐゴシック" panose="020B0600070205080204" pitchFamily="50" charset="-128"/>
              <a:ea typeface="ＭＳ Ｐゴシック" panose="020B0600070205080204" pitchFamily="50" charset="-128"/>
            </a:rPr>
            <a:t>18,488</a:t>
          </a:r>
          <a:r>
            <a:rPr kumimoji="1" lang="ja-JP" altLang="en-US" sz="1300">
              <a:latin typeface="ＭＳ Ｐゴシック" panose="020B0600070205080204" pitchFamily="50" charset="-128"/>
              <a:ea typeface="ＭＳ Ｐゴシック" panose="020B0600070205080204" pitchFamily="50" charset="-128"/>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当初予算では取り崩さないなど最低水準の取崩しに努めるとともに中長期的な見通しのもとに決算剰余金などを堅実に積み立てているため、適正な基準と言われてい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％程度を維持している。</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年度までの間において、適正な予算執行により実質赤字額が算定されていない。全会計の連結実質赤字比率に係る黒字の比率は、平成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年度に大きく減少したが、平成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年度から３年連続で増加している。</a:t>
          </a:r>
        </a:p>
        <a:p>
          <a:r>
            <a:rPr kumimoji="1" lang="ja-JP" altLang="en-US" sz="1400">
              <a:latin typeface="ＭＳ ゴシック" pitchFamily="49" charset="-128"/>
              <a:ea typeface="ＭＳ ゴシック" pitchFamily="49" charset="-128"/>
            </a:rPr>
            <a:t>・一般会計は、平成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年度に基金を財源とした繰越事業が多かったことにより、実質収支額が大きく減少したが、近年は基金を財源とした繰越事業が減ったことにより、実質収支額が増額している。</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年度に保険給付費の減額以上に療養給付費国庫負担金の減額が大きかったため、実質収支額が減額し、平成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年度以降もそのまま推移している。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41457029</v>
      </c>
      <c r="BO4" s="410"/>
      <c r="BP4" s="410"/>
      <c r="BQ4" s="410"/>
      <c r="BR4" s="410"/>
      <c r="BS4" s="410"/>
      <c r="BT4" s="410"/>
      <c r="BU4" s="411"/>
      <c r="BV4" s="409">
        <v>39361419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40069163</v>
      </c>
      <c r="BO5" s="447"/>
      <c r="BP5" s="447"/>
      <c r="BQ5" s="447"/>
      <c r="BR5" s="447"/>
      <c r="BS5" s="447"/>
      <c r="BT5" s="447"/>
      <c r="BU5" s="448"/>
      <c r="BV5" s="446">
        <v>37880634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92.6</v>
      </c>
      <c r="CU5" s="444"/>
      <c r="CV5" s="444"/>
      <c r="CW5" s="444"/>
      <c r="CX5" s="444"/>
      <c r="CY5" s="444"/>
      <c r="CZ5" s="444"/>
      <c r="DA5" s="445"/>
      <c r="DB5" s="443">
        <v>93.9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1387866</v>
      </c>
      <c r="BO6" s="447"/>
      <c r="BP6" s="447"/>
      <c r="BQ6" s="447"/>
      <c r="BR6" s="447"/>
      <c r="BS6" s="447"/>
      <c r="BT6" s="447"/>
      <c r="BU6" s="448"/>
      <c r="BV6" s="446">
        <v>1480785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92.6</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386853</v>
      </c>
      <c r="BO7" s="447"/>
      <c r="BP7" s="447"/>
      <c r="BQ7" s="447"/>
      <c r="BR7" s="447"/>
      <c r="BS7" s="447"/>
      <c r="BT7" s="447"/>
      <c r="BU7" s="448"/>
      <c r="BV7" s="446">
        <v>422929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23971610</v>
      </c>
      <c r="CU7" s="447"/>
      <c r="CV7" s="447"/>
      <c r="CW7" s="447"/>
      <c r="CX7" s="447"/>
      <c r="CY7" s="447"/>
      <c r="CZ7" s="447"/>
      <c r="DA7" s="448"/>
      <c r="DB7" s="446">
        <v>23545494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1001013</v>
      </c>
      <c r="BO8" s="447"/>
      <c r="BP8" s="447"/>
      <c r="BQ8" s="447"/>
      <c r="BR8" s="447"/>
      <c r="BS8" s="447"/>
      <c r="BT8" s="447"/>
      <c r="BU8" s="448"/>
      <c r="BV8" s="446">
        <v>1057856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1.01</v>
      </c>
      <c r="CU8" s="487"/>
      <c r="CV8" s="487"/>
      <c r="CW8" s="487"/>
      <c r="CX8" s="487"/>
      <c r="CY8" s="487"/>
      <c r="CZ8" s="487"/>
      <c r="DA8" s="488"/>
      <c r="DB8" s="486">
        <v>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130190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-56843</v>
      </c>
      <c r="BO9" s="447"/>
      <c r="BP9" s="447"/>
      <c r="BQ9" s="447"/>
      <c r="BR9" s="447"/>
      <c r="BS9" s="447"/>
      <c r="BT9" s="447"/>
      <c r="BU9" s="448"/>
      <c r="BV9" s="446">
        <v>96934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8.8000000000000007</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127707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9086</v>
      </c>
      <c r="BO10" s="447"/>
      <c r="BP10" s="447"/>
      <c r="BQ10" s="447"/>
      <c r="BR10" s="447"/>
      <c r="BS10" s="447"/>
      <c r="BT10" s="447"/>
      <c r="BU10" s="448"/>
      <c r="BV10" s="446">
        <v>59508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131789</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16082</v>
      </c>
      <c r="BO12" s="447"/>
      <c r="BP12" s="447"/>
      <c r="BQ12" s="447"/>
      <c r="BR12" s="447"/>
      <c r="BS12" s="447"/>
      <c r="BT12" s="447"/>
      <c r="BU12" s="448"/>
      <c r="BV12" s="446">
        <v>78818</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129406</v>
      </c>
      <c r="S13" s="528"/>
      <c r="T13" s="528"/>
      <c r="U13" s="528"/>
      <c r="V13" s="529"/>
      <c r="W13" s="462" t="s">
        <v>132</v>
      </c>
      <c r="X13" s="463"/>
      <c r="Y13" s="463"/>
      <c r="Z13" s="463"/>
      <c r="AA13" s="463"/>
      <c r="AB13" s="453"/>
      <c r="AC13" s="497">
        <v>727</v>
      </c>
      <c r="AD13" s="498"/>
      <c r="AE13" s="498"/>
      <c r="AF13" s="498"/>
      <c r="AG13" s="537"/>
      <c r="AH13" s="497">
        <v>748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-63839</v>
      </c>
      <c r="BO13" s="447"/>
      <c r="BP13" s="447"/>
      <c r="BQ13" s="447"/>
      <c r="BR13" s="447"/>
      <c r="BS13" s="447"/>
      <c r="BT13" s="447"/>
      <c r="BU13" s="448"/>
      <c r="BV13" s="446">
        <v>77624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0.8</v>
      </c>
      <c r="CU13" s="444"/>
      <c r="CV13" s="444"/>
      <c r="CW13" s="444"/>
      <c r="CX13" s="444"/>
      <c r="CY13" s="444"/>
      <c r="CZ13" s="444"/>
      <c r="DA13" s="445"/>
      <c r="DB13" s="443">
        <v>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131061</v>
      </c>
      <c r="S14" s="528"/>
      <c r="T14" s="528"/>
      <c r="U14" s="528"/>
      <c r="V14" s="529"/>
      <c r="W14" s="436"/>
      <c r="X14" s="437"/>
      <c r="Y14" s="437"/>
      <c r="Z14" s="437"/>
      <c r="AA14" s="437"/>
      <c r="AB14" s="426"/>
      <c r="AC14" s="530">
        <v>1.3</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20.5</v>
      </c>
      <c r="CU14" s="542"/>
      <c r="CV14" s="542"/>
      <c r="CW14" s="542"/>
      <c r="CX14" s="542"/>
      <c r="CY14" s="542"/>
      <c r="CZ14" s="542"/>
      <c r="DA14" s="543"/>
      <c r="DB14" s="541">
        <v>10.8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128840</v>
      </c>
      <c r="S15" s="528"/>
      <c r="T15" s="528"/>
      <c r="U15" s="528"/>
      <c r="V15" s="529"/>
      <c r="W15" s="462" t="s">
        <v>140</v>
      </c>
      <c r="X15" s="463"/>
      <c r="Y15" s="463"/>
      <c r="Z15" s="463"/>
      <c r="AA15" s="463"/>
      <c r="AB15" s="453"/>
      <c r="AC15" s="497">
        <v>14309</v>
      </c>
      <c r="AD15" s="498"/>
      <c r="AE15" s="498"/>
      <c r="AF15" s="498"/>
      <c r="AG15" s="537"/>
      <c r="AH15" s="497">
        <v>15013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18600832</v>
      </c>
      <c r="BO15" s="410"/>
      <c r="BP15" s="410"/>
      <c r="BQ15" s="410"/>
      <c r="BR15" s="410"/>
      <c r="BS15" s="410"/>
      <c r="BT15" s="410"/>
      <c r="BU15" s="411"/>
      <c r="BV15" s="409">
        <v>18279133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26.1</v>
      </c>
      <c r="AD16" s="531"/>
      <c r="AE16" s="531"/>
      <c r="AF16" s="531"/>
      <c r="AG16" s="532"/>
      <c r="AH16" s="530">
        <v>26.1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18095766</v>
      </c>
      <c r="BO16" s="447"/>
      <c r="BP16" s="447"/>
      <c r="BQ16" s="447"/>
      <c r="BR16" s="447"/>
      <c r="BS16" s="447"/>
      <c r="BT16" s="447"/>
      <c r="BU16" s="448"/>
      <c r="BV16" s="446">
        <v>18016828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39821</v>
      </c>
      <c r="AD17" s="498"/>
      <c r="AE17" s="498"/>
      <c r="AF17" s="498"/>
      <c r="AG17" s="537"/>
      <c r="AH17" s="497">
        <v>41791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23971610</v>
      </c>
      <c r="BO17" s="447"/>
      <c r="BP17" s="447"/>
      <c r="BQ17" s="447"/>
      <c r="BR17" s="447"/>
      <c r="BS17" s="447"/>
      <c r="BT17" s="447"/>
      <c r="BU17" s="448"/>
      <c r="BV17" s="446">
        <v>23545494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26.59</v>
      </c>
      <c r="M18" s="559"/>
      <c r="N18" s="559"/>
      <c r="O18" s="559"/>
      <c r="P18" s="559"/>
      <c r="Q18" s="559"/>
      <c r="R18" s="560"/>
      <c r="S18" s="560"/>
      <c r="T18" s="560"/>
      <c r="U18" s="560"/>
      <c r="V18" s="561"/>
      <c r="W18" s="464"/>
      <c r="X18" s="465"/>
      <c r="Y18" s="465"/>
      <c r="Z18" s="465"/>
      <c r="AA18" s="465"/>
      <c r="AB18" s="456"/>
      <c r="AC18" s="562">
        <v>72.599999999999994</v>
      </c>
      <c r="AD18" s="563"/>
      <c r="AE18" s="563"/>
      <c r="AF18" s="563"/>
      <c r="AG18" s="564"/>
      <c r="AH18" s="562">
        <v>72.599999999999994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22899915</v>
      </c>
      <c r="BO18" s="447"/>
      <c r="BP18" s="447"/>
      <c r="BQ18" s="447"/>
      <c r="BR18" s="447"/>
      <c r="BS18" s="447"/>
      <c r="BT18" s="447"/>
      <c r="BU18" s="448"/>
      <c r="BV18" s="446">
        <v>22566995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4896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27588309</v>
      </c>
      <c r="BO19" s="447"/>
      <c r="BP19" s="447"/>
      <c r="BQ19" s="447"/>
      <c r="BR19" s="447"/>
      <c r="BS19" s="447"/>
      <c r="BT19" s="447"/>
      <c r="BU19" s="448"/>
      <c r="BV19" s="446">
        <v>27070809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53416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26817160</v>
      </c>
      <c r="BO23" s="447"/>
      <c r="BP23" s="447"/>
      <c r="BQ23" s="447"/>
      <c r="BR23" s="447"/>
      <c r="BS23" s="447"/>
      <c r="BT23" s="447"/>
      <c r="BU23" s="448"/>
      <c r="BV23" s="446">
        <v>26694739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9300</v>
      </c>
      <c r="R24" s="498"/>
      <c r="S24" s="498"/>
      <c r="T24" s="498"/>
      <c r="U24" s="498"/>
      <c r="V24" s="537"/>
      <c r="W24" s="596"/>
      <c r="X24" s="584"/>
      <c r="Y24" s="585"/>
      <c r="Z24" s="496" t="s">
        <v>164</v>
      </c>
      <c r="AA24" s="476"/>
      <c r="AB24" s="476"/>
      <c r="AC24" s="476"/>
      <c r="AD24" s="476"/>
      <c r="AE24" s="476"/>
      <c r="AF24" s="476"/>
      <c r="AG24" s="477"/>
      <c r="AH24" s="497">
        <v>750</v>
      </c>
      <c r="AI24" s="498"/>
      <c r="AJ24" s="498"/>
      <c r="AK24" s="498"/>
      <c r="AL24" s="537"/>
      <c r="AM24" s="497">
        <v>2324250</v>
      </c>
      <c r="AN24" s="498"/>
      <c r="AO24" s="498"/>
      <c r="AP24" s="498"/>
      <c r="AQ24" s="498"/>
      <c r="AR24" s="537"/>
      <c r="AS24" s="497">
        <v>3099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16230170</v>
      </c>
      <c r="BO24" s="447"/>
      <c r="BP24" s="447"/>
      <c r="BQ24" s="447"/>
      <c r="BR24" s="447"/>
      <c r="BS24" s="447"/>
      <c r="BT24" s="447"/>
      <c r="BU24" s="448"/>
      <c r="BV24" s="446">
        <v>16164460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7460</v>
      </c>
      <c r="R25" s="498"/>
      <c r="S25" s="498"/>
      <c r="T25" s="498"/>
      <c r="U25" s="498"/>
      <c r="V25" s="537"/>
      <c r="W25" s="596"/>
      <c r="X25" s="584"/>
      <c r="Y25" s="585"/>
      <c r="Z25" s="496" t="s">
        <v>167</v>
      </c>
      <c r="AA25" s="476"/>
      <c r="AB25" s="476"/>
      <c r="AC25" s="476"/>
      <c r="AD25" s="476"/>
      <c r="AE25" s="476"/>
      <c r="AF25" s="476"/>
      <c r="AG25" s="477"/>
      <c r="AH25" s="497">
        <v>161</v>
      </c>
      <c r="AI25" s="498"/>
      <c r="AJ25" s="498"/>
      <c r="AK25" s="498"/>
      <c r="AL25" s="537"/>
      <c r="AM25" s="497">
        <v>496202</v>
      </c>
      <c r="AN25" s="498"/>
      <c r="AO25" s="498"/>
      <c r="AP25" s="498"/>
      <c r="AQ25" s="498"/>
      <c r="AR25" s="537"/>
      <c r="AS25" s="497">
        <v>3082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6656075</v>
      </c>
      <c r="BO25" s="410"/>
      <c r="BP25" s="410"/>
      <c r="BQ25" s="410"/>
      <c r="BR25" s="410"/>
      <c r="BS25" s="410"/>
      <c r="BT25" s="410"/>
      <c r="BU25" s="411"/>
      <c r="BV25" s="409">
        <v>8075498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7000</v>
      </c>
      <c r="R26" s="498"/>
      <c r="S26" s="498"/>
      <c r="T26" s="498"/>
      <c r="U26" s="498"/>
      <c r="V26" s="537"/>
      <c r="W26" s="596"/>
      <c r="X26" s="584"/>
      <c r="Y26" s="585"/>
      <c r="Z26" s="496" t="s">
        <v>170</v>
      </c>
      <c r="AA26" s="606"/>
      <c r="AB26" s="606"/>
      <c r="AC26" s="606"/>
      <c r="AD26" s="606"/>
      <c r="AE26" s="606"/>
      <c r="AF26" s="606"/>
      <c r="AG26" s="607"/>
      <c r="AH26" s="497">
        <v>59</v>
      </c>
      <c r="AI26" s="498"/>
      <c r="AJ26" s="498"/>
      <c r="AK26" s="498"/>
      <c r="AL26" s="537"/>
      <c r="AM26" s="497">
        <v>184729</v>
      </c>
      <c r="AN26" s="498"/>
      <c r="AO26" s="498"/>
      <c r="AP26" s="498"/>
      <c r="AQ26" s="498"/>
      <c r="AR26" s="537"/>
      <c r="AS26" s="497">
        <v>3131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5360</v>
      </c>
      <c r="R27" s="498"/>
      <c r="S27" s="498"/>
      <c r="T27" s="498"/>
      <c r="U27" s="498"/>
      <c r="V27" s="537"/>
      <c r="W27" s="596"/>
      <c r="X27" s="584"/>
      <c r="Y27" s="585"/>
      <c r="Z27" s="496" t="s">
        <v>173</v>
      </c>
      <c r="AA27" s="476"/>
      <c r="AB27" s="476"/>
      <c r="AC27" s="476"/>
      <c r="AD27" s="476"/>
      <c r="AE27" s="476"/>
      <c r="AF27" s="476"/>
      <c r="AG27" s="477"/>
      <c r="AH27" s="497">
        <v>12</v>
      </c>
      <c r="AI27" s="498"/>
      <c r="AJ27" s="498"/>
      <c r="AK27" s="498"/>
      <c r="AL27" s="537"/>
      <c r="AM27" s="497">
        <v>45420</v>
      </c>
      <c r="AN27" s="498"/>
      <c r="AO27" s="498"/>
      <c r="AP27" s="498"/>
      <c r="AQ27" s="498"/>
      <c r="AR27" s="537"/>
      <c r="AS27" s="497">
        <v>3785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4510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121</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2611528</v>
      </c>
      <c r="BO28" s="410"/>
      <c r="BP28" s="410"/>
      <c r="BQ28" s="410"/>
      <c r="BR28" s="410"/>
      <c r="BS28" s="410"/>
      <c r="BT28" s="410"/>
      <c r="BU28" s="411"/>
      <c r="BV28" s="409">
        <v>2618524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20</v>
      </c>
      <c r="M29" s="498"/>
      <c r="N29" s="498"/>
      <c r="O29" s="498"/>
      <c r="P29" s="537"/>
      <c r="Q29" s="497">
        <v>4220</v>
      </c>
      <c r="R29" s="498"/>
      <c r="S29" s="498"/>
      <c r="T29" s="498"/>
      <c r="U29" s="498"/>
      <c r="V29" s="537"/>
      <c r="W29" s="597"/>
      <c r="X29" s="598"/>
      <c r="Y29" s="599"/>
      <c r="Z29" s="496" t="s">
        <v>179</v>
      </c>
      <c r="AA29" s="476"/>
      <c r="AB29" s="476"/>
      <c r="AC29" s="476"/>
      <c r="AD29" s="476"/>
      <c r="AE29" s="476"/>
      <c r="AF29" s="476"/>
      <c r="AG29" s="477"/>
      <c r="AH29" s="497">
        <v>762</v>
      </c>
      <c r="AI29" s="498"/>
      <c r="AJ29" s="498"/>
      <c r="AK29" s="498"/>
      <c r="AL29" s="537"/>
      <c r="AM29" s="497">
        <v>2369670</v>
      </c>
      <c r="AN29" s="498"/>
      <c r="AO29" s="498"/>
      <c r="AP29" s="498"/>
      <c r="AQ29" s="498"/>
      <c r="AR29" s="537"/>
      <c r="AS29" s="497">
        <v>3110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121</v>
      </c>
      <c r="BO29" s="447"/>
      <c r="BP29" s="447"/>
      <c r="BQ29" s="447"/>
      <c r="BR29" s="447"/>
      <c r="BS29" s="447"/>
      <c r="BT29" s="447"/>
      <c r="BU29" s="448"/>
      <c r="BV29" s="446" t="s">
        <v>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102.4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3713123</v>
      </c>
      <c r="BO30" s="620"/>
      <c r="BP30" s="620"/>
      <c r="BQ30" s="620"/>
      <c r="BR30" s="620"/>
      <c r="BS30" s="620"/>
      <c r="BT30" s="620"/>
      <c r="BU30" s="621"/>
      <c r="BV30" s="619">
        <v>3167131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公共下水道事業会計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高座清掃施設組合</v>
      </c>
      <c r="BZ34" s="633"/>
      <c r="CA34" s="633"/>
      <c r="CB34" s="633"/>
      <c r="CC34" s="633"/>
      <c r="CD34" s="633"/>
      <c r="CE34" s="633"/>
      <c r="CF34" s="633"/>
      <c r="CG34" s="633"/>
      <c r="CH34" s="633"/>
      <c r="CI34" s="633"/>
      <c r="CJ34" s="633"/>
      <c r="CK34" s="633"/>
      <c r="CL34" s="633"/>
      <c r="CM34" s="633"/>
      <c r="CN34" s="193"/>
      <c r="CO34" s="632">
        <f>IF(CQ34="","",MAX(C34:D43,U34:V43,AM34:AN43,BE34:BF43,BW34:BX43)+1)</f>
        <v>11</v>
      </c>
      <c r="CP34" s="632"/>
      <c r="CQ34" s="633" t="str">
        <f>IF('各会計、関係団体の財政状況及び健全化判断比率'!BS7="","",'各会計、関係団体の財政状況及び健全化判断比率'!BS7)</f>
        <v>海老名市土地開発公社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広域大和斎場組合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神奈川県後期高齢者医療広域連合（一般会計）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神奈川県後期高齢者医療広域連合（後期高齢者医療事業特別会計）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神奈川県市町村退職手当組合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1nl5AQFdrxmfT5Q6YrY6msHHJSKtwIAcsQTaYqmivLY2Ps6AdxjWe2bXlfykEqm7lem6eZCh8Z/QSWO1tiLfA==" saltValue="6u4V+gu0NKKsE2jCiFr3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1.62</v>
      </c>
      <c r="G34" s="33">
        <v>2.3199999999999998</v>
      </c>
      <c r="H34" s="33">
        <v>4.2</v>
      </c>
      <c r="I34" s="33">
        <v>4.49</v>
      </c>
      <c r="J34" s="34">
        <v>4.17</v>
      </c>
      <c r="K34" s="22"/>
      <c r="L34" s="22"/>
      <c r="M34" s="22"/>
      <c r="N34" s="22"/>
      <c r="O34" s="22"/>
      <c r="P34" s="22"/>
    </row>
    <row r="35" spans="1:16" ht="39" customHeight="1" x14ac:dyDescent="0.15">
      <c r="A35" s="22"/>
      <c r="B35" s="35"/>
      <c r="C35" s="1218" t="s">
        <v>550</v>
      </c>
      <c r="D35" s="1219"/>
      <c r="E35" s="1220"/>
      <c r="F35" s="36">
        <v>0.89</v>
      </c>
      <c r="G35" s="37">
        <v>1.29</v>
      </c>
      <c r="H35" s="37">
        <v>0.87</v>
      </c>
      <c r="I35" s="37">
        <v>0.79</v>
      </c>
      <c r="J35" s="38">
        <v>1.45</v>
      </c>
      <c r="K35" s="22"/>
      <c r="L35" s="22"/>
      <c r="M35" s="22"/>
      <c r="N35" s="22"/>
      <c r="O35" s="22"/>
      <c r="P35" s="22"/>
    </row>
    <row r="36" spans="1:16" ht="39" customHeight="1" x14ac:dyDescent="0.15">
      <c r="A36" s="22"/>
      <c r="B36" s="35"/>
      <c r="C36" s="1218" t="s">
        <v>551</v>
      </c>
      <c r="D36" s="1219"/>
      <c r="E36" s="1220"/>
      <c r="F36" s="36">
        <v>1.41</v>
      </c>
      <c r="G36" s="37">
        <v>0.76</v>
      </c>
      <c r="H36" s="37">
        <v>0.83</v>
      </c>
      <c r="I36" s="37">
        <v>0.8</v>
      </c>
      <c r="J36" s="38">
        <v>0.75</v>
      </c>
      <c r="K36" s="22"/>
      <c r="L36" s="22"/>
      <c r="M36" s="22"/>
      <c r="N36" s="22"/>
      <c r="O36" s="22"/>
      <c r="P36" s="22"/>
    </row>
    <row r="37" spans="1:16" ht="39" customHeight="1" x14ac:dyDescent="0.15">
      <c r="A37" s="22"/>
      <c r="B37" s="35"/>
      <c r="C37" s="1218" t="s">
        <v>552</v>
      </c>
      <c r="D37" s="1219"/>
      <c r="E37" s="1220"/>
      <c r="F37" s="36">
        <v>0.05</v>
      </c>
      <c r="G37" s="37">
        <v>0.02</v>
      </c>
      <c r="H37" s="37">
        <v>0</v>
      </c>
      <c r="I37" s="37">
        <v>0.01</v>
      </c>
      <c r="J37" s="38">
        <v>0.03</v>
      </c>
      <c r="K37" s="22"/>
      <c r="L37" s="22"/>
      <c r="M37" s="22"/>
      <c r="N37" s="22"/>
      <c r="O37" s="22"/>
      <c r="P37" s="22"/>
    </row>
    <row r="38" spans="1:16" ht="39" customHeight="1" x14ac:dyDescent="0.15">
      <c r="A38" s="22"/>
      <c r="B38" s="35"/>
      <c r="C38" s="1218" t="s">
        <v>553</v>
      </c>
      <c r="D38" s="1219"/>
      <c r="E38" s="1220"/>
      <c r="F38" s="36" t="s">
        <v>500</v>
      </c>
      <c r="G38" s="37" t="s">
        <v>500</v>
      </c>
      <c r="H38" s="37" t="s">
        <v>500</v>
      </c>
      <c r="I38" s="37" t="s">
        <v>500</v>
      </c>
      <c r="J38" s="38">
        <v>0</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555</v>
      </c>
      <c r="D43" s="1222"/>
      <c r="E43" s="1223"/>
      <c r="F43" s="41">
        <v>0.56000000000000005</v>
      </c>
      <c r="G43" s="42">
        <v>0.47</v>
      </c>
      <c r="H43" s="42">
        <v>0.8</v>
      </c>
      <c r="I43" s="42">
        <v>1.1599999999999999</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9DKKnwDs1X6+YKP4P8kJNUpMrbJfX+QB2zvcN70sv5eO+KeT4syiLTtDb6eL9yfkwOvL2sxIklMf+6mUKi9Q==" saltValue="K+E0VezKe5Y5Rg0vQP1D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2565</v>
      </c>
      <c r="L45" s="60">
        <v>2555</v>
      </c>
      <c r="M45" s="60">
        <v>2264</v>
      </c>
      <c r="N45" s="60">
        <v>2335</v>
      </c>
      <c r="O45" s="61">
        <v>2486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v>79</v>
      </c>
      <c r="L47" s="64">
        <v>91</v>
      </c>
      <c r="M47" s="64">
        <v>102</v>
      </c>
      <c r="N47" s="64">
        <v>115</v>
      </c>
      <c r="O47" s="65">
        <v>125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121</v>
      </c>
      <c r="L48" s="64">
        <v>55</v>
      </c>
      <c r="M48" s="64">
        <v>78</v>
      </c>
      <c r="N48" s="64">
        <v>234</v>
      </c>
      <c r="O48" s="65">
        <v>173</v>
      </c>
      <c r="P48" s="48"/>
      <c r="Q48" s="48"/>
      <c r="R48" s="48"/>
      <c r="S48" s="48"/>
      <c r="T48" s="48"/>
      <c r="U48" s="48"/>
    </row>
    <row r="49" spans="1:21" ht="30.75" customHeight="1" x14ac:dyDescent="0.15">
      <c r="A49" s="48"/>
      <c r="B49" s="1236"/>
      <c r="C49" s="1237"/>
      <c r="D49" s="62"/>
      <c r="E49" s="1228" t="s">
        <v>16</v>
      </c>
      <c r="F49" s="1228"/>
      <c r="G49" s="1228"/>
      <c r="H49" s="1228"/>
      <c r="I49" s="1228"/>
      <c r="J49" s="1229"/>
      <c r="K49" s="63">
        <v>46</v>
      </c>
      <c r="L49" s="64">
        <v>43</v>
      </c>
      <c r="M49" s="64">
        <v>28</v>
      </c>
      <c r="N49" s="64">
        <v>14</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38</v>
      </c>
      <c r="L50" s="64">
        <v>76</v>
      </c>
      <c r="M50" s="64">
        <v>77</v>
      </c>
      <c r="N50" s="64">
        <v>77</v>
      </c>
      <c r="O50" s="65">
        <v>78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2641</v>
      </c>
      <c r="L52" s="64">
        <v>2658</v>
      </c>
      <c r="M52" s="64">
        <v>2406</v>
      </c>
      <c r="N52" s="64">
        <v>2509</v>
      </c>
      <c r="O52" s="65">
        <v>2701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208</v>
      </c>
      <c r="L53" s="69">
        <v>162</v>
      </c>
      <c r="M53" s="69">
        <v>143</v>
      </c>
      <c r="N53" s="69">
        <v>266</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EaU3sIiALJQ8WDrS7Eumjl5c5cke2/cTIBR/e6MxzRIg4jKC9bQu3JVEgLLoaGOoBQpblizWeRS2G47EwFkUg==" saltValue="D1Che3qJLaAaR9lXdA86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23714</v>
      </c>
      <c r="J41" s="83">
        <v>25970</v>
      </c>
      <c r="K41" s="83">
        <v>27464</v>
      </c>
      <c r="L41" s="83">
        <v>27028</v>
      </c>
      <c r="M41" s="84">
        <v>27100</v>
      </c>
    </row>
    <row r="42" spans="2:13" ht="27.75" customHeight="1" x14ac:dyDescent="0.15">
      <c r="B42" s="1244"/>
      <c r="C42" s="1245"/>
      <c r="D42" s="85"/>
      <c r="E42" s="1250" t="s">
        <v>26</v>
      </c>
      <c r="F42" s="1250"/>
      <c r="G42" s="1250"/>
      <c r="H42" s="1251"/>
      <c r="I42" s="86">
        <v>1487</v>
      </c>
      <c r="J42" s="87">
        <v>1411</v>
      </c>
      <c r="K42" s="87">
        <v>1334</v>
      </c>
      <c r="L42" s="87">
        <v>1257</v>
      </c>
      <c r="M42" s="88">
        <v>1180</v>
      </c>
    </row>
    <row r="43" spans="2:13" ht="27.75" customHeight="1" x14ac:dyDescent="0.15">
      <c r="B43" s="1244"/>
      <c r="C43" s="1245"/>
      <c r="D43" s="85"/>
      <c r="E43" s="1250" t="s">
        <v>27</v>
      </c>
      <c r="F43" s="1250"/>
      <c r="G43" s="1250"/>
      <c r="H43" s="1251"/>
      <c r="I43" s="86">
        <v>1158</v>
      </c>
      <c r="J43" s="87">
        <v>1213</v>
      </c>
      <c r="K43" s="87">
        <v>1111</v>
      </c>
      <c r="L43" s="87">
        <v>1553</v>
      </c>
      <c r="M43" s="88">
        <v>2067</v>
      </c>
    </row>
    <row r="44" spans="2:13" ht="27.75" customHeight="1" x14ac:dyDescent="0.15">
      <c r="B44" s="1244"/>
      <c r="C44" s="1245"/>
      <c r="D44" s="85"/>
      <c r="E44" s="1250" t="s">
        <v>28</v>
      </c>
      <c r="F44" s="1250"/>
      <c r="G44" s="1250"/>
      <c r="H44" s="1251"/>
      <c r="I44" s="86">
        <v>171</v>
      </c>
      <c r="J44" s="87">
        <v>142</v>
      </c>
      <c r="K44" s="87">
        <v>174</v>
      </c>
      <c r="L44" s="87">
        <v>916</v>
      </c>
      <c r="M44" s="88">
        <v>2301</v>
      </c>
    </row>
    <row r="45" spans="2:13" ht="27.75" customHeight="1" x14ac:dyDescent="0.15">
      <c r="B45" s="1244"/>
      <c r="C45" s="1245"/>
      <c r="D45" s="85"/>
      <c r="E45" s="1250" t="s">
        <v>29</v>
      </c>
      <c r="F45" s="1250"/>
      <c r="G45" s="1250"/>
      <c r="H45" s="1251"/>
      <c r="I45" s="86">
        <v>4265</v>
      </c>
      <c r="J45" s="87">
        <v>3810</v>
      </c>
      <c r="K45" s="87">
        <v>3697</v>
      </c>
      <c r="L45" s="87">
        <v>3316</v>
      </c>
      <c r="M45" s="88">
        <v>3175</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6208</v>
      </c>
      <c r="J50" s="87">
        <v>5804</v>
      </c>
      <c r="K50" s="87">
        <v>6713</v>
      </c>
      <c r="L50" s="87">
        <v>6795</v>
      </c>
      <c r="M50" s="88">
        <v>7260</v>
      </c>
    </row>
    <row r="51" spans="2:13" ht="27.75" customHeight="1" x14ac:dyDescent="0.15">
      <c r="B51" s="1244"/>
      <c r="C51" s="1245"/>
      <c r="D51" s="85"/>
      <c r="E51" s="1250" t="s">
        <v>36</v>
      </c>
      <c r="F51" s="1250"/>
      <c r="G51" s="1250"/>
      <c r="H51" s="1251"/>
      <c r="I51" s="86">
        <v>4707</v>
      </c>
      <c r="J51" s="87">
        <v>4811</v>
      </c>
      <c r="K51" s="87">
        <v>4418</v>
      </c>
      <c r="L51" s="87">
        <v>4745</v>
      </c>
      <c r="M51" s="88">
        <v>4887</v>
      </c>
    </row>
    <row r="52" spans="2:13" ht="27.75" customHeight="1" x14ac:dyDescent="0.15">
      <c r="B52" s="1246"/>
      <c r="C52" s="1247"/>
      <c r="D52" s="85"/>
      <c r="E52" s="1250" t="s">
        <v>37</v>
      </c>
      <c r="F52" s="1250"/>
      <c r="G52" s="1250"/>
      <c r="H52" s="1251"/>
      <c r="I52" s="86">
        <v>23265</v>
      </c>
      <c r="J52" s="87">
        <v>22360</v>
      </c>
      <c r="K52" s="87">
        <v>21073</v>
      </c>
      <c r="L52" s="87">
        <v>20196</v>
      </c>
      <c r="M52" s="88">
        <v>19150</v>
      </c>
    </row>
    <row r="53" spans="2:13" ht="27.75" customHeight="1" thickBot="1" x14ac:dyDescent="0.2">
      <c r="B53" s="1257" t="s">
        <v>38</v>
      </c>
      <c r="C53" s="1258"/>
      <c r="D53" s="92"/>
      <c r="E53" s="1259" t="s">
        <v>39</v>
      </c>
      <c r="F53" s="1259"/>
      <c r="G53" s="1259"/>
      <c r="H53" s="1260"/>
      <c r="I53" s="93">
        <v>-3386</v>
      </c>
      <c r="J53" s="94">
        <v>-429</v>
      </c>
      <c r="K53" s="94">
        <v>1576</v>
      </c>
      <c r="L53" s="94">
        <v>2334</v>
      </c>
      <c r="M53" s="95">
        <v>4525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h7ivqmFvA/k5J0FNvE3dK+k/ISZpvt6CeZMZcH42sUGqbifBK3k1nIpCjW7f/DmGOeGS/VUhzNus1PrJZaeA==" saltValue="uYmKfLDfHqZhb391SRts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2638</v>
      </c>
      <c r="G55" s="107">
        <v>2619</v>
      </c>
      <c r="H55" s="108">
        <v>2612</v>
      </c>
    </row>
    <row r="56" spans="2:8" ht="52.5" customHeight="1" x14ac:dyDescent="0.15">
      <c r="B56" s="109"/>
      <c r="C56" s="1271" t="s">
        <v>43</v>
      </c>
      <c r="D56" s="1271"/>
      <c r="E56" s="1272"/>
      <c r="F56" s="110" t="s">
        <v>500</v>
      </c>
      <c r="G56" s="110" t="s">
        <v>500</v>
      </c>
      <c r="H56" s="111" t="s">
        <v>500</v>
      </c>
    </row>
    <row r="57" spans="2:8" ht="53.25" customHeight="1" x14ac:dyDescent="0.15">
      <c r="B57" s="109"/>
      <c r="C57" s="1273" t="s">
        <v>44</v>
      </c>
      <c r="D57" s="1273"/>
      <c r="E57" s="1274"/>
      <c r="F57" s="112">
        <v>3159</v>
      </c>
      <c r="G57" s="112">
        <v>3167</v>
      </c>
      <c r="H57" s="113">
        <v>3713</v>
      </c>
    </row>
    <row r="58" spans="2:8" ht="45.75" customHeight="1" x14ac:dyDescent="0.15">
      <c r="B58" s="114"/>
      <c r="C58" s="1261" t="s">
        <v>564</v>
      </c>
      <c r="D58" s="1262"/>
      <c r="E58" s="1263"/>
      <c r="F58" s="115">
        <v>1545</v>
      </c>
      <c r="G58" s="115">
        <v>1481</v>
      </c>
      <c r="H58" s="116">
        <v>1818</v>
      </c>
    </row>
    <row r="59" spans="2:8" ht="45.75" customHeight="1" x14ac:dyDescent="0.15">
      <c r="B59" s="114"/>
      <c r="C59" s="1261" t="s">
        <v>565</v>
      </c>
      <c r="D59" s="1262"/>
      <c r="E59" s="1263"/>
      <c r="F59" s="115">
        <v>1565</v>
      </c>
      <c r="G59" s="115">
        <v>1555</v>
      </c>
      <c r="H59" s="116">
        <v>1695</v>
      </c>
    </row>
    <row r="60" spans="2:8" ht="45.75" customHeight="1" x14ac:dyDescent="0.15">
      <c r="B60" s="114"/>
      <c r="C60" s="1261" t="s">
        <v>566</v>
      </c>
      <c r="D60" s="1262"/>
      <c r="E60" s="1263"/>
      <c r="F60" s="115" t="s">
        <v>567</v>
      </c>
      <c r="G60" s="115">
        <v>131</v>
      </c>
      <c r="H60" s="116">
        <v>200</v>
      </c>
    </row>
    <row r="61" spans="2:8" ht="45.75" customHeight="1" x14ac:dyDescent="0.15">
      <c r="B61" s="114"/>
      <c r="C61" s="1261" t="s">
        <v>569</v>
      </c>
      <c r="D61" s="1262"/>
      <c r="E61" s="1263"/>
      <c r="F61" s="115">
        <v>30</v>
      </c>
      <c r="G61" s="115" t="s">
        <v>567</v>
      </c>
      <c r="H61" s="116" t="s">
        <v>567</v>
      </c>
    </row>
    <row r="62" spans="2:8" ht="45.75" customHeight="1" thickBot="1" x14ac:dyDescent="0.2">
      <c r="B62" s="117"/>
      <c r="C62" s="1264" t="s">
        <v>568</v>
      </c>
      <c r="D62" s="1265"/>
      <c r="E62" s="1266"/>
      <c r="F62" s="118">
        <v>19</v>
      </c>
      <c r="G62" s="118" t="s">
        <v>570</v>
      </c>
      <c r="H62" s="119" t="s">
        <v>567</v>
      </c>
    </row>
    <row r="63" spans="2:8" ht="52.5" customHeight="1" thickBot="1" x14ac:dyDescent="0.2">
      <c r="B63" s="120"/>
      <c r="C63" s="1267" t="s">
        <v>45</v>
      </c>
      <c r="D63" s="1267"/>
      <c r="E63" s="1268"/>
      <c r="F63" s="121">
        <v>5797</v>
      </c>
      <c r="G63" s="121">
        <v>5786</v>
      </c>
      <c r="H63" s="122">
        <v>6325</v>
      </c>
    </row>
    <row r="64" spans="2:8" ht="15" customHeight="1" x14ac:dyDescent="0.15"/>
    <row r="65" ht="0" hidden="1" customHeight="1" x14ac:dyDescent="0.15"/>
    <row r="66" ht="0" hidden="1" customHeight="1" x14ac:dyDescent="0.15"/>
  </sheetData>
  <sheetProtection algorithmName="SHA-512" hashValue="As+DyrrXfsnEhtvS7o3BCXpUl4pVgngtGfwXjCb9yeGEy+ubK+YGgC4XxygMLSMcWkps8bnebrg7QZFOqxggyw==" saltValue="m7lcLNRUF2n1noERhlJk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576</v>
      </c>
      <c r="AO51" s="1280"/>
      <c r="AP51" s="1280"/>
      <c r="AQ51" s="1280"/>
      <c r="AR51" s="1280"/>
      <c r="AS51" s="1280"/>
      <c r="AT51" s="1280"/>
      <c r="AU51" s="1280"/>
      <c r="AV51" s="1280"/>
      <c r="AW51" s="1280"/>
      <c r="AX51" s="1280"/>
      <c r="AY51" s="1280"/>
      <c r="AZ51" s="1280"/>
      <c r="BA51" s="1280"/>
      <c r="BB51" s="1280" t="s">
        <v>577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7.5</v>
      </c>
      <c r="CG51" s="1277"/>
      <c r="CH51" s="1277"/>
      <c r="CI51" s="1277"/>
      <c r="CJ51" s="1277"/>
      <c r="CK51" s="1277"/>
      <c r="CL51" s="1277"/>
      <c r="CM51" s="1277"/>
      <c r="CN51" s="1277">
        <v>10.8</v>
      </c>
      <c r="CO51" s="1277"/>
      <c r="CP51" s="1277"/>
      <c r="CQ51" s="1277"/>
      <c r="CR51" s="1277"/>
      <c r="CS51" s="1277"/>
      <c r="CT51" s="1277"/>
      <c r="CU51" s="1277"/>
      <c r="CV51" s="1277">
        <v>20.5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56.3</v>
      </c>
      <c r="CG53" s="1277"/>
      <c r="CH53" s="1277"/>
      <c r="CI53" s="1277"/>
      <c r="CJ53" s="1277"/>
      <c r="CK53" s="1277"/>
      <c r="CL53" s="1277"/>
      <c r="CM53" s="1277"/>
      <c r="CN53" s="1277">
        <v>61.4</v>
      </c>
      <c r="CO53" s="1277"/>
      <c r="CP53" s="1277"/>
      <c r="CQ53" s="1277"/>
      <c r="CR53" s="1277"/>
      <c r="CS53" s="1277"/>
      <c r="CT53" s="1277"/>
      <c r="CU53" s="1277"/>
      <c r="CV53" s="1277">
        <v>61.7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579</v>
      </c>
      <c r="AO55" s="1281"/>
      <c r="AP55" s="1281"/>
      <c r="AQ55" s="1281"/>
      <c r="AR55" s="1281"/>
      <c r="AS55" s="1281"/>
      <c r="AT55" s="1281"/>
      <c r="AU55" s="1281"/>
      <c r="AV55" s="1281"/>
      <c r="AW55" s="1281"/>
      <c r="AX55" s="1281"/>
      <c r="AY55" s="1281"/>
      <c r="AZ55" s="1281"/>
      <c r="BA55" s="1281"/>
      <c r="BB55" s="1280" t="s">
        <v>577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17.8</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576</v>
      </c>
      <c r="AO73" s="1280"/>
      <c r="AP73" s="1280"/>
      <c r="AQ73" s="1280"/>
      <c r="AR73" s="1280"/>
      <c r="AS73" s="1280"/>
      <c r="AT73" s="1280"/>
      <c r="AU73" s="1280"/>
      <c r="AV73" s="1280"/>
      <c r="AW73" s="1280"/>
      <c r="AX73" s="1280"/>
      <c r="AY73" s="1280"/>
      <c r="AZ73" s="1280"/>
      <c r="BA73" s="1280"/>
      <c r="BB73" s="1280" t="s">
        <v>577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7.5</v>
      </c>
      <c r="CG73" s="1277"/>
      <c r="CH73" s="1277"/>
      <c r="CI73" s="1277"/>
      <c r="CJ73" s="1277"/>
      <c r="CK73" s="1277"/>
      <c r="CL73" s="1277"/>
      <c r="CM73" s="1277"/>
      <c r="CN73" s="1277">
        <v>10.8</v>
      </c>
      <c r="CO73" s="1277"/>
      <c r="CP73" s="1277"/>
      <c r="CQ73" s="1277"/>
      <c r="CR73" s="1277"/>
      <c r="CS73" s="1277"/>
      <c r="CT73" s="1277"/>
      <c r="CU73" s="1277"/>
      <c r="CV73" s="1277">
        <v>20.5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583</v>
      </c>
      <c r="BC75" s="1280"/>
      <c r="BD75" s="1280"/>
      <c r="BE75" s="1280"/>
      <c r="BF75" s="1280"/>
      <c r="BG75" s="1280"/>
      <c r="BH75" s="1280"/>
      <c r="BI75" s="1280"/>
      <c r="BJ75" s="1280"/>
      <c r="BK75" s="1280"/>
      <c r="BL75" s="1280"/>
      <c r="BM75" s="1280"/>
      <c r="BN75" s="1280"/>
      <c r="BO75" s="1280"/>
      <c r="BP75" s="1277">
        <v>0.6</v>
      </c>
      <c r="BQ75" s="1277"/>
      <c r="BR75" s="1277"/>
      <c r="BS75" s="1277"/>
      <c r="BT75" s="1277"/>
      <c r="BU75" s="1277"/>
      <c r="BV75" s="1277"/>
      <c r="BW75" s="1277"/>
      <c r="BX75" s="1277">
        <v>0.7</v>
      </c>
      <c r="BY75" s="1277"/>
      <c r="BZ75" s="1277"/>
      <c r="CA75" s="1277"/>
      <c r="CB75" s="1277"/>
      <c r="CC75" s="1277"/>
      <c r="CD75" s="1277"/>
      <c r="CE75" s="1277"/>
      <c r="CF75" s="1277">
        <v>0.8</v>
      </c>
      <c r="CG75" s="1277"/>
      <c r="CH75" s="1277"/>
      <c r="CI75" s="1277"/>
      <c r="CJ75" s="1277"/>
      <c r="CK75" s="1277"/>
      <c r="CL75" s="1277"/>
      <c r="CM75" s="1277"/>
      <c r="CN75" s="1277">
        <v>0.9</v>
      </c>
      <c r="CO75" s="1277"/>
      <c r="CP75" s="1277"/>
      <c r="CQ75" s="1277"/>
      <c r="CR75" s="1277"/>
      <c r="CS75" s="1277"/>
      <c r="CT75" s="1277"/>
      <c r="CU75" s="1277"/>
      <c r="CV75" s="1277">
        <v>0.8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579</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5.4</v>
      </c>
      <c r="BQ79" s="1277"/>
      <c r="BR79" s="1277"/>
      <c r="BS79" s="1277"/>
      <c r="BT79" s="1277"/>
      <c r="BU79" s="1277"/>
      <c r="BV79" s="1277"/>
      <c r="BW79" s="1277"/>
      <c r="BX79" s="1277">
        <v>4.4000000000000004</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Sagui14Ut7U0BYZwo3Kaf2NLT0CIByGO0O8sIENPoyojRPFBBgzzKVJq/BJpSOXfIrLq3LDLUpB9VZuxSRrNA==" saltValue="hXKddTHmn+KCWGA/4BtFU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qYYwkWkizLt9F+j+hhEHQPD21Evs77EsBDt16QWjHTBfmwIdIDTD7YgMWGALq0eGWpftD77QyEPlrxYxxossA==" saltValue="i2vivvFzqWrRMzO2lqJN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aAnAOL2UEaAzMd6ohFQxT5WlB2yA6pxo6XKukRwPtBZazeeVrEwkuO0kLLebHbORr8oLmwBjJJ8o4wttPIl9A==" saltValue="WqsH1GrutD62cofxrSrA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44168</v>
      </c>
      <c r="E3" s="141"/>
      <c r="F3" s="142">
        <v>40632</v>
      </c>
      <c r="G3" s="143"/>
      <c r="H3" s="144"/>
    </row>
    <row r="4" spans="1:8" x14ac:dyDescent="0.15">
      <c r="A4" s="145"/>
      <c r="B4" s="146"/>
      <c r="C4" s="147"/>
      <c r="D4" s="148">
        <v>26538</v>
      </c>
      <c r="E4" s="149"/>
      <c r="F4" s="150">
        <v>21402</v>
      </c>
      <c r="G4" s="151"/>
      <c r="H4" s="152"/>
    </row>
    <row r="5" spans="1:8" x14ac:dyDescent="0.15">
      <c r="A5" s="133" t="s">
        <v>534</v>
      </c>
      <c r="B5" s="138"/>
      <c r="C5" s="139"/>
      <c r="D5" s="140">
        <v>68392</v>
      </c>
      <c r="E5" s="141"/>
      <c r="F5" s="142">
        <v>45375</v>
      </c>
      <c r="G5" s="143"/>
      <c r="H5" s="144"/>
    </row>
    <row r="6" spans="1:8" x14ac:dyDescent="0.15">
      <c r="A6" s="145"/>
      <c r="B6" s="146"/>
      <c r="C6" s="147"/>
      <c r="D6" s="148">
        <v>28868</v>
      </c>
      <c r="E6" s="149"/>
      <c r="F6" s="150">
        <v>26025</v>
      </c>
      <c r="G6" s="151"/>
      <c r="H6" s="152"/>
    </row>
    <row r="7" spans="1:8" x14ac:dyDescent="0.15">
      <c r="A7" s="133" t="s">
        <v>535</v>
      </c>
      <c r="B7" s="138"/>
      <c r="C7" s="139"/>
      <c r="D7" s="140">
        <v>51757</v>
      </c>
      <c r="E7" s="141"/>
      <c r="F7" s="142">
        <v>44267</v>
      </c>
      <c r="G7" s="143"/>
      <c r="H7" s="144"/>
    </row>
    <row r="8" spans="1:8" x14ac:dyDescent="0.15">
      <c r="A8" s="145"/>
      <c r="B8" s="146"/>
      <c r="C8" s="147"/>
      <c r="D8" s="148">
        <v>25321</v>
      </c>
      <c r="E8" s="149"/>
      <c r="F8" s="150">
        <v>26161</v>
      </c>
      <c r="G8" s="151"/>
      <c r="H8" s="152"/>
    </row>
    <row r="9" spans="1:8" x14ac:dyDescent="0.15">
      <c r="A9" s="133" t="s">
        <v>536</v>
      </c>
      <c r="B9" s="138"/>
      <c r="C9" s="139"/>
      <c r="D9" s="140">
        <v>30643</v>
      </c>
      <c r="E9" s="141"/>
      <c r="F9" s="142">
        <v>40879</v>
      </c>
      <c r="G9" s="143"/>
      <c r="H9" s="144"/>
    </row>
    <row r="10" spans="1:8" x14ac:dyDescent="0.15">
      <c r="A10" s="145"/>
      <c r="B10" s="146"/>
      <c r="C10" s="147"/>
      <c r="D10" s="148">
        <v>13944</v>
      </c>
      <c r="E10" s="149"/>
      <c r="F10" s="150">
        <v>24087</v>
      </c>
      <c r="G10" s="151"/>
      <c r="H10" s="152"/>
    </row>
    <row r="11" spans="1:8" x14ac:dyDescent="0.15">
      <c r="A11" s="133" t="s">
        <v>537</v>
      </c>
      <c r="B11" s="138"/>
      <c r="C11" s="139"/>
      <c r="D11" s="140">
        <v>38469</v>
      </c>
      <c r="E11" s="141"/>
      <c r="F11" s="142">
        <v>42651</v>
      </c>
      <c r="G11" s="143"/>
      <c r="H11" s="144"/>
    </row>
    <row r="12" spans="1:8" x14ac:dyDescent="0.15">
      <c r="A12" s="145"/>
      <c r="B12" s="146"/>
      <c r="C12" s="153"/>
      <c r="D12" s="148">
        <v>22870</v>
      </c>
      <c r="E12" s="149"/>
      <c r="F12" s="150">
        <v>22675</v>
      </c>
      <c r="G12" s="151"/>
      <c r="H12" s="152"/>
    </row>
    <row r="13" spans="1:8" x14ac:dyDescent="0.15">
      <c r="A13" s="133"/>
      <c r="B13" s="138"/>
      <c r="C13" s="154"/>
      <c r="D13" s="155">
        <v>46686</v>
      </c>
      <c r="E13" s="156"/>
      <c r="F13" s="157">
        <v>42761</v>
      </c>
      <c r="G13" s="158"/>
      <c r="H13" s="144"/>
    </row>
    <row r="14" spans="1:8" x14ac:dyDescent="0.15">
      <c r="A14" s="145"/>
      <c r="B14" s="146"/>
      <c r="C14" s="147"/>
      <c r="D14" s="148">
        <v>23508</v>
      </c>
      <c r="E14" s="149"/>
      <c r="F14" s="150">
        <v>24070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1.63</v>
      </c>
      <c r="C19" s="159">
        <f>ROUND(VALUE(SUBSTITUTE(実質収支比率等に係る経年分析!G$48,"▲","-")),2)</f>
        <v>2.33</v>
      </c>
      <c r="D19" s="159">
        <f>ROUND(VALUE(SUBSTITUTE(実質収支比率等に係る経年分析!H$48,"▲","-")),2)</f>
        <v>4.21</v>
      </c>
      <c r="E19" s="159">
        <f>ROUND(VALUE(SUBSTITUTE(実質収支比率等に係る経年分析!I$48,"▲","-")),2)</f>
        <v>4.49</v>
      </c>
      <c r="F19" s="159">
        <f>ROUND(VALUE(SUBSTITUTE(実質収支比率等に係る経年分析!J$48,"▲","-")),2)</f>
        <v>4.18</v>
      </c>
    </row>
    <row r="20" spans="1:11" x14ac:dyDescent="0.15">
      <c r="A20" s="159" t="s">
        <v>49</v>
      </c>
      <c r="B20" s="159">
        <f>ROUND(VALUE(SUBSTITUTE(実質収支比率等に係る経年分析!F$47,"▲","-")),2)</f>
        <v>10.76</v>
      </c>
      <c r="C20" s="159">
        <f>ROUND(VALUE(SUBSTITUTE(実質収支比率等に係る経年分析!G$47,"▲","-")),2)</f>
        <v>11.25</v>
      </c>
      <c r="D20" s="159">
        <f>ROUND(VALUE(SUBSTITUTE(実質収支比率等に係る経年分析!H$47,"▲","-")),2)</f>
        <v>11.55</v>
      </c>
      <c r="E20" s="159">
        <f>ROUND(VALUE(SUBSTITUTE(実質収支比率等に係る経年分析!I$47,"▲","-")),2)</f>
        <v>11.12</v>
      </c>
      <c r="F20" s="159">
        <f>ROUND(VALUE(SUBSTITUTE(実質収支比率等に係る経年分析!J$47,"▲","-")),2)</f>
        <v>10.89</v>
      </c>
    </row>
    <row r="21" spans="1:11" x14ac:dyDescent="0.15">
      <c r="A21" s="159" t="s">
        <v>50</v>
      </c>
      <c r="B21" s="159">
        <f>IF(ISNUMBER(VALUE(SUBSTITUTE(実質収支比率等に係る経年分析!F$49,"▲","-"))),ROUND(VALUE(SUBSTITUTE(実質収支比率等に係る経年分析!F$49,"▲","-")),2),NA())</f>
        <v>-2.1</v>
      </c>
      <c r="C21" s="159">
        <f>IF(ISNUMBER(VALUE(SUBSTITUTE(実質収支比率等に係る経年分析!G$49,"▲","-"))),ROUND(VALUE(SUBSTITUTE(実質収支比率等に係る経年分析!G$49,"▲","-")),2),NA())</f>
        <v>1.05</v>
      </c>
      <c r="D21" s="159">
        <f>IF(ISNUMBER(VALUE(SUBSTITUTE(実質収支比率等に係る経年分析!H$49,"▲","-"))),ROUND(VALUE(SUBSTITUTE(実質収支比率等に係る経年分析!H$49,"▲","-")),2),NA())</f>
        <v>2.35</v>
      </c>
      <c r="E21" s="159">
        <f>IF(ISNUMBER(VALUE(SUBSTITUTE(実質収支比率等に係る経年分析!I$49,"▲","-"))),ROUND(VALUE(SUBSTITUTE(実質収支比率等に係る経年分析!I$49,"▲","-")),2),NA())</f>
        <v>0.33</v>
      </c>
      <c r="F21" s="159">
        <f>IF(ISNUMBER(VALUE(SUBSTITUTE(実質収支比率等に係る経年分析!J$49,"▲","-"))),ROUND(VALUE(SUBSTITUTE(実質収支比率等に係る経年分析!J$49,"▲","-")),2),NA())</f>
        <v>-0.27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0.56000000000000005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1.1599999999999999</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x14ac:dyDescent="0.15">
      <c r="A35" s="160" t="str">
        <f>IF(連結実質赤字比率に係る赤字・黒字の構成分析!C$35="",NA(),連結実質赤字比率に係る赤字・黒字の構成分析!C$35)</f>
        <v>介護保険事業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2.3199999999999998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2641</v>
      </c>
      <c r="E42" s="161"/>
      <c r="F42" s="161"/>
      <c r="G42" s="161">
        <f>'実質公債費比率（分子）の構造'!L$52</f>
        <v>2658</v>
      </c>
      <c r="H42" s="161"/>
      <c r="I42" s="161"/>
      <c r="J42" s="161">
        <f>'実質公債費比率（分子）の構造'!M$52</f>
        <v>2406</v>
      </c>
      <c r="K42" s="161"/>
      <c r="L42" s="161"/>
      <c r="M42" s="161">
        <f>'実質公債費比率（分子）の構造'!N$52</f>
        <v>2509</v>
      </c>
      <c r="N42" s="161"/>
      <c r="O42" s="161"/>
      <c r="P42" s="161">
        <f>'実質公債費比率（分子）の構造'!O$52</f>
        <v>2701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38</v>
      </c>
      <c r="C44" s="161"/>
      <c r="D44" s="161"/>
      <c r="E44" s="161">
        <f>'実質公債費比率（分子）の構造'!L$50</f>
        <v>76</v>
      </c>
      <c r="F44" s="161"/>
      <c r="G44" s="161"/>
      <c r="H44" s="161">
        <f>'実質公債費比率（分子）の構造'!M$50</f>
        <v>77</v>
      </c>
      <c r="I44" s="161"/>
      <c r="J44" s="161"/>
      <c r="K44" s="161">
        <f>'実質公債費比率（分子）の構造'!N$50</f>
        <v>77</v>
      </c>
      <c r="L44" s="161"/>
      <c r="M44" s="161"/>
      <c r="N44" s="161">
        <f>'実質公債費比率（分子）の構造'!O$50</f>
        <v>78</v>
      </c>
      <c r="O44" s="161"/>
      <c r="P44" s="161"/>
    </row>
    <row r="45" spans="1:16" x14ac:dyDescent="0.15">
      <c r="A45" s="161" t="s">
        <v>60</v>
      </c>
      <c r="B45" s="161">
        <f>'実質公債費比率（分子）の構造'!K$49</f>
        <v>46</v>
      </c>
      <c r="C45" s="161"/>
      <c r="D45" s="161"/>
      <c r="E45" s="161">
        <f>'実質公債費比率（分子）の構造'!L$49</f>
        <v>43</v>
      </c>
      <c r="F45" s="161"/>
      <c r="G45" s="161"/>
      <c r="H45" s="161">
        <f>'実質公債費比率（分子）の構造'!M$49</f>
        <v>28</v>
      </c>
      <c r="I45" s="161"/>
      <c r="J45" s="161"/>
      <c r="K45" s="161">
        <f>'実質公債費比率（分子）の構造'!N$49</f>
        <v>14</v>
      </c>
      <c r="L45" s="161"/>
      <c r="M45" s="161"/>
      <c r="N45" s="161">
        <f>'実質公債費比率（分子）の構造'!O$49</f>
        <v>0</v>
      </c>
      <c r="O45" s="161"/>
      <c r="P45" s="161"/>
    </row>
    <row r="46" spans="1:16" x14ac:dyDescent="0.15">
      <c r="A46" s="161" t="s">
        <v>61</v>
      </c>
      <c r="B46" s="161">
        <f>'実質公債費比率（分子）の構造'!K$48</f>
        <v>121</v>
      </c>
      <c r="C46" s="161"/>
      <c r="D46" s="161"/>
      <c r="E46" s="161">
        <f>'実質公債費比率（分子）の構造'!L$48</f>
        <v>55</v>
      </c>
      <c r="F46" s="161"/>
      <c r="G46" s="161"/>
      <c r="H46" s="161">
        <f>'実質公債費比率（分子）の構造'!M$48</f>
        <v>78</v>
      </c>
      <c r="I46" s="161"/>
      <c r="J46" s="161"/>
      <c r="K46" s="161">
        <f>'実質公債費比率（分子）の構造'!N$48</f>
        <v>234</v>
      </c>
      <c r="L46" s="161"/>
      <c r="M46" s="161"/>
      <c r="N46" s="161">
        <f>'実質公債費比率（分子）の構造'!O$48</f>
        <v>173</v>
      </c>
      <c r="O46" s="161"/>
      <c r="P46" s="161"/>
    </row>
    <row r="47" spans="1:16" x14ac:dyDescent="0.15">
      <c r="A47" s="161" t="s">
        <v>14</v>
      </c>
      <c r="B47" s="161">
        <f>'実質公債費比率（分子）の構造'!K$47</f>
        <v>79</v>
      </c>
      <c r="C47" s="161"/>
      <c r="D47" s="161"/>
      <c r="E47" s="161">
        <f>'実質公債費比率（分子）の構造'!L$47</f>
        <v>91</v>
      </c>
      <c r="F47" s="161"/>
      <c r="G47" s="161"/>
      <c r="H47" s="161">
        <f>'実質公債費比率（分子）の構造'!M$47</f>
        <v>102</v>
      </c>
      <c r="I47" s="161"/>
      <c r="J47" s="161"/>
      <c r="K47" s="161">
        <f>'実質公債費比率（分子）の構造'!N$47</f>
        <v>115</v>
      </c>
      <c r="L47" s="161"/>
      <c r="M47" s="161"/>
      <c r="N47" s="161">
        <f>'実質公債費比率（分子）の構造'!O$47</f>
        <v>125</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2565</v>
      </c>
      <c r="C49" s="161"/>
      <c r="D49" s="161"/>
      <c r="E49" s="161">
        <f>'実質公債費比率（分子）の構造'!L$45</f>
        <v>2555</v>
      </c>
      <c r="F49" s="161"/>
      <c r="G49" s="161"/>
      <c r="H49" s="161">
        <f>'実質公債費比率（分子）の構造'!M$45</f>
        <v>2264</v>
      </c>
      <c r="I49" s="161"/>
      <c r="J49" s="161"/>
      <c r="K49" s="161">
        <f>'実質公債費比率（分子）の構造'!N$45</f>
        <v>2335</v>
      </c>
      <c r="L49" s="161"/>
      <c r="M49" s="161"/>
      <c r="N49" s="161">
        <f>'実質公債費比率（分子）の構造'!O$45</f>
        <v>2486</v>
      </c>
      <c r="O49" s="161"/>
      <c r="P49" s="161"/>
    </row>
    <row r="50" spans="1:16" x14ac:dyDescent="0.15">
      <c r="A50" s="161" t="s">
        <v>64</v>
      </c>
      <c r="B50" s="161" t="e">
        <f>NA()</f>
        <v>#N/A</v>
      </c>
      <c r="C50" s="161">
        <f>IF(ISNUMBER('実質公債費比率（分子）の構造'!K$53),'実質公債費比率（分子）の構造'!K$53,NA())</f>
        <v>208</v>
      </c>
      <c r="D50" s="161" t="e">
        <f>NA()</f>
        <v>#N/A</v>
      </c>
      <c r="E50" s="161" t="e">
        <f>NA()</f>
        <v>#N/A</v>
      </c>
      <c r="F50" s="161">
        <f>IF(ISNUMBER('実質公債費比率（分子）の構造'!L$53),'実質公債費比率（分子）の構造'!L$53,NA())</f>
        <v>162</v>
      </c>
      <c r="G50" s="161" t="e">
        <f>NA()</f>
        <v>#N/A</v>
      </c>
      <c r="H50" s="161" t="e">
        <f>NA()</f>
        <v>#N/A</v>
      </c>
      <c r="I50" s="161">
        <f>IF(ISNUMBER('実質公債費比率（分子）の構造'!M$53),'実質公債費比率（分子）の構造'!M$53,NA())</f>
        <v>143</v>
      </c>
      <c r="J50" s="161" t="e">
        <f>NA()</f>
        <v>#N/A</v>
      </c>
      <c r="K50" s="161" t="e">
        <f>NA()</f>
        <v>#N/A</v>
      </c>
      <c r="L50" s="161">
        <f>IF(ISNUMBER('実質公債費比率（分子）の構造'!N$53),'実質公債費比率（分子）の構造'!N$53,NA())</f>
        <v>266</v>
      </c>
      <c r="M50" s="161" t="e">
        <f>NA()</f>
        <v>#N/A</v>
      </c>
      <c r="N50" s="161" t="e">
        <f>NA()</f>
        <v>#N/A</v>
      </c>
      <c r="O50" s="161">
        <f>IF(ISNUMBER('実質公債費比率（分子）の構造'!O$53),'実質公債費比率（分子）の構造'!O$53,NA())</f>
        <v>161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23265</v>
      </c>
      <c r="E56" s="160"/>
      <c r="F56" s="160"/>
      <c r="G56" s="160">
        <f>'将来負担比率（分子）の構造'!J$52</f>
        <v>22360</v>
      </c>
      <c r="H56" s="160"/>
      <c r="I56" s="160"/>
      <c r="J56" s="160">
        <f>'将来負担比率（分子）の構造'!K$52</f>
        <v>21073</v>
      </c>
      <c r="K56" s="160"/>
      <c r="L56" s="160"/>
      <c r="M56" s="160">
        <f>'将来負担比率（分子）の構造'!L$52</f>
        <v>20196</v>
      </c>
      <c r="N56" s="160"/>
      <c r="O56" s="160"/>
      <c r="P56" s="160">
        <f>'将来負担比率（分子）の構造'!M$52</f>
        <v>19150</v>
      </c>
    </row>
    <row r="57" spans="1:16" x14ac:dyDescent="0.15">
      <c r="A57" s="160" t="s">
        <v>36</v>
      </c>
      <c r="B57" s="160"/>
      <c r="C57" s="160"/>
      <c r="D57" s="160">
        <f>'将来負担比率（分子）の構造'!I$51</f>
        <v>4707</v>
      </c>
      <c r="E57" s="160"/>
      <c r="F57" s="160"/>
      <c r="G57" s="160">
        <f>'将来負担比率（分子）の構造'!J$51</f>
        <v>4811</v>
      </c>
      <c r="H57" s="160"/>
      <c r="I57" s="160"/>
      <c r="J57" s="160">
        <f>'将来負担比率（分子）の構造'!K$51</f>
        <v>4418</v>
      </c>
      <c r="K57" s="160"/>
      <c r="L57" s="160"/>
      <c r="M57" s="160">
        <f>'将来負担比率（分子）の構造'!L$51</f>
        <v>4745</v>
      </c>
      <c r="N57" s="160"/>
      <c r="O57" s="160"/>
      <c r="P57" s="160">
        <f>'将来負担比率（分子）の構造'!M$51</f>
        <v>4887</v>
      </c>
    </row>
    <row r="58" spans="1:16" x14ac:dyDescent="0.15">
      <c r="A58" s="160" t="s">
        <v>35</v>
      </c>
      <c r="B58" s="160"/>
      <c r="C58" s="160"/>
      <c r="D58" s="160">
        <f>'将来負担比率（分子）の構造'!I$50</f>
        <v>6208</v>
      </c>
      <c r="E58" s="160"/>
      <c r="F58" s="160"/>
      <c r="G58" s="160">
        <f>'将来負担比率（分子）の構造'!J$50</f>
        <v>5804</v>
      </c>
      <c r="H58" s="160"/>
      <c r="I58" s="160"/>
      <c r="J58" s="160">
        <f>'将来負担比率（分子）の構造'!K$50</f>
        <v>6713</v>
      </c>
      <c r="K58" s="160"/>
      <c r="L58" s="160"/>
      <c r="M58" s="160">
        <f>'将来負担比率（分子）の構造'!L$50</f>
        <v>6795</v>
      </c>
      <c r="N58" s="160"/>
      <c r="O58" s="160"/>
      <c r="P58" s="160">
        <f>'将来負担比率（分子）の構造'!M$50</f>
        <v>7260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4265</v>
      </c>
      <c r="C62" s="160"/>
      <c r="D62" s="160"/>
      <c r="E62" s="160">
        <f>'将来負担比率（分子）の構造'!J$45</f>
        <v>3810</v>
      </c>
      <c r="F62" s="160"/>
      <c r="G62" s="160"/>
      <c r="H62" s="160">
        <f>'将来負担比率（分子）の構造'!K$45</f>
        <v>3697</v>
      </c>
      <c r="I62" s="160"/>
      <c r="J62" s="160"/>
      <c r="K62" s="160">
        <f>'将来負担比率（分子）の構造'!L$45</f>
        <v>3316</v>
      </c>
      <c r="L62" s="160"/>
      <c r="M62" s="160"/>
      <c r="N62" s="160">
        <f>'将来負担比率（分子）の構造'!M$45</f>
        <v>3175</v>
      </c>
      <c r="O62" s="160"/>
      <c r="P62" s="160"/>
    </row>
    <row r="63" spans="1:16" x14ac:dyDescent="0.15">
      <c r="A63" s="160" t="s">
        <v>28</v>
      </c>
      <c r="B63" s="160">
        <f>'将来負担比率（分子）の構造'!I$44</f>
        <v>171</v>
      </c>
      <c r="C63" s="160"/>
      <c r="D63" s="160"/>
      <c r="E63" s="160">
        <f>'将来負担比率（分子）の構造'!J$44</f>
        <v>142</v>
      </c>
      <c r="F63" s="160"/>
      <c r="G63" s="160"/>
      <c r="H63" s="160">
        <f>'将来負担比率（分子）の構造'!K$44</f>
        <v>174</v>
      </c>
      <c r="I63" s="160"/>
      <c r="J63" s="160"/>
      <c r="K63" s="160">
        <f>'将来負担比率（分子）の構造'!L$44</f>
        <v>916</v>
      </c>
      <c r="L63" s="160"/>
      <c r="M63" s="160"/>
      <c r="N63" s="160">
        <f>'将来負担比率（分子）の構造'!M$44</f>
        <v>2301</v>
      </c>
      <c r="O63" s="160"/>
      <c r="P63" s="160"/>
    </row>
    <row r="64" spans="1:16" x14ac:dyDescent="0.15">
      <c r="A64" s="160" t="s">
        <v>27</v>
      </c>
      <c r="B64" s="160">
        <f>'将来負担比率（分子）の構造'!I$43</f>
        <v>1158</v>
      </c>
      <c r="C64" s="160"/>
      <c r="D64" s="160"/>
      <c r="E64" s="160">
        <f>'将来負担比率（分子）の構造'!J$43</f>
        <v>1213</v>
      </c>
      <c r="F64" s="160"/>
      <c r="G64" s="160"/>
      <c r="H64" s="160">
        <f>'将来負担比率（分子）の構造'!K$43</f>
        <v>1111</v>
      </c>
      <c r="I64" s="160"/>
      <c r="J64" s="160"/>
      <c r="K64" s="160">
        <f>'将来負担比率（分子）の構造'!L$43</f>
        <v>1553</v>
      </c>
      <c r="L64" s="160"/>
      <c r="M64" s="160"/>
      <c r="N64" s="160">
        <f>'将来負担比率（分子）の構造'!M$43</f>
        <v>2067</v>
      </c>
      <c r="O64" s="160"/>
      <c r="P64" s="160"/>
    </row>
    <row r="65" spans="1:16" x14ac:dyDescent="0.15">
      <c r="A65" s="160" t="s">
        <v>26</v>
      </c>
      <c r="B65" s="160">
        <f>'将来負担比率（分子）の構造'!I$42</f>
        <v>1487</v>
      </c>
      <c r="C65" s="160"/>
      <c r="D65" s="160"/>
      <c r="E65" s="160">
        <f>'将来負担比率（分子）の構造'!J$42</f>
        <v>1411</v>
      </c>
      <c r="F65" s="160"/>
      <c r="G65" s="160"/>
      <c r="H65" s="160">
        <f>'将来負担比率（分子）の構造'!K$42</f>
        <v>1334</v>
      </c>
      <c r="I65" s="160"/>
      <c r="J65" s="160"/>
      <c r="K65" s="160">
        <f>'将来負担比率（分子）の構造'!L$42</f>
        <v>1257</v>
      </c>
      <c r="L65" s="160"/>
      <c r="M65" s="160"/>
      <c r="N65" s="160">
        <f>'将来負担比率（分子）の構造'!M$42</f>
        <v>1180</v>
      </c>
      <c r="O65" s="160"/>
      <c r="P65" s="160"/>
    </row>
    <row r="66" spans="1:16" x14ac:dyDescent="0.15">
      <c r="A66" s="160" t="s">
        <v>25</v>
      </c>
      <c r="B66" s="160">
        <f>'将来負担比率（分子）の構造'!I$41</f>
        <v>23714</v>
      </c>
      <c r="C66" s="160"/>
      <c r="D66" s="160"/>
      <c r="E66" s="160">
        <f>'将来負担比率（分子）の構造'!J$41</f>
        <v>25970</v>
      </c>
      <c r="F66" s="160"/>
      <c r="G66" s="160"/>
      <c r="H66" s="160">
        <f>'将来負担比率（分子）の構造'!K$41</f>
        <v>27464</v>
      </c>
      <c r="I66" s="160"/>
      <c r="J66" s="160"/>
      <c r="K66" s="160">
        <f>'将来負担比率（分子）の構造'!L$41</f>
        <v>27028</v>
      </c>
      <c r="L66" s="160"/>
      <c r="M66" s="160"/>
      <c r="N66" s="160">
        <f>'将来負担比率（分子）の構造'!M$41</f>
        <v>27100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1576</v>
      </c>
      <c r="J67" s="160" t="e">
        <f>NA()</f>
        <v>#N/A</v>
      </c>
      <c r="K67" s="160" t="e">
        <f>NA()</f>
        <v>#N/A</v>
      </c>
      <c r="L67" s="160">
        <f>IF(ISNUMBER('将来負担比率（分子）の構造'!L$53), IF('将来負担比率（分子）の構造'!L$53 &lt; 0, 0, '将来負担比率（分子）の構造'!L$53), NA())</f>
        <v>2334</v>
      </c>
      <c r="M67" s="160" t="e">
        <f>NA()</f>
        <v>#N/A</v>
      </c>
      <c r="N67" s="160" t="e">
        <f>NA()</f>
        <v>#N/A</v>
      </c>
      <c r="O67" s="160">
        <f>IF(ISNUMBER('将来負担比率（分子）の構造'!M$53), IF('将来負担比率（分子）の構造'!M$53 &lt; 0, 0, '将来負担比率（分子）の構造'!M$53), NA())</f>
        <v>4525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2638</v>
      </c>
      <c r="C72" s="164">
        <f>基金残高に係る経年分析!G55</f>
        <v>2619</v>
      </c>
      <c r="D72" s="164">
        <f>基金残高に係る経年分析!H55</f>
        <v>2612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3159</v>
      </c>
      <c r="C74" s="164">
        <f>基金残高に係る経年分析!G57</f>
        <v>3167</v>
      </c>
      <c r="D74" s="164">
        <f>基金残高に係る経年分析!H57</f>
        <v>3713</v>
      </c>
    </row>
  </sheetData>
  <sheetProtection algorithmName="SHA-512" hashValue="XUokcO1K1tBRKD/q2y4YpCIVIQO2wABqwecrKRRezdg5svDn7I2lpUiyiVDxHPI/7V8En3nkXR0WOLYbr4yBQQ==" saltValue="LNQmh690+6+jcaqIDfoL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22877810</v>
      </c>
      <c r="S5" s="649"/>
      <c r="T5" s="649"/>
      <c r="U5" s="649"/>
      <c r="V5" s="649"/>
      <c r="W5" s="649"/>
      <c r="X5" s="649"/>
      <c r="Y5" s="650"/>
      <c r="Z5" s="651">
        <v>55.2</v>
      </c>
      <c r="AA5" s="651"/>
      <c r="AB5" s="651"/>
      <c r="AC5" s="651"/>
      <c r="AD5" s="652">
        <v>21535333</v>
      </c>
      <c r="AE5" s="652"/>
      <c r="AF5" s="652"/>
      <c r="AG5" s="652"/>
      <c r="AH5" s="652"/>
      <c r="AI5" s="652"/>
      <c r="AJ5" s="652"/>
      <c r="AK5" s="652"/>
      <c r="AL5" s="653">
        <v>87.1</v>
      </c>
      <c r="AM5" s="654"/>
      <c r="AN5" s="654"/>
      <c r="AO5" s="655"/>
      <c r="AP5" s="645" t="s">
        <v>219</v>
      </c>
      <c r="AQ5" s="646"/>
      <c r="AR5" s="646"/>
      <c r="AS5" s="646"/>
      <c r="AT5" s="646"/>
      <c r="AU5" s="646"/>
      <c r="AV5" s="646"/>
      <c r="AW5" s="646"/>
      <c r="AX5" s="646"/>
      <c r="AY5" s="646"/>
      <c r="AZ5" s="646"/>
      <c r="BA5" s="646"/>
      <c r="BB5" s="646"/>
      <c r="BC5" s="646"/>
      <c r="BD5" s="646"/>
      <c r="BE5" s="646"/>
      <c r="BF5" s="647"/>
      <c r="BG5" s="659">
        <v>21535333</v>
      </c>
      <c r="BH5" s="660"/>
      <c r="BI5" s="660"/>
      <c r="BJ5" s="660"/>
      <c r="BK5" s="660"/>
      <c r="BL5" s="660"/>
      <c r="BM5" s="660"/>
      <c r="BN5" s="661"/>
      <c r="BO5" s="662">
        <v>94.1</v>
      </c>
      <c r="BP5" s="662"/>
      <c r="BQ5" s="662"/>
      <c r="BR5" s="662"/>
      <c r="BS5" s="663">
        <v>185461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256702</v>
      </c>
      <c r="S6" s="660"/>
      <c r="T6" s="660"/>
      <c r="U6" s="660"/>
      <c r="V6" s="660"/>
      <c r="W6" s="660"/>
      <c r="X6" s="660"/>
      <c r="Y6" s="661"/>
      <c r="Z6" s="662">
        <v>0.6</v>
      </c>
      <c r="AA6" s="662"/>
      <c r="AB6" s="662"/>
      <c r="AC6" s="662"/>
      <c r="AD6" s="663">
        <v>256702</v>
      </c>
      <c r="AE6" s="663"/>
      <c r="AF6" s="663"/>
      <c r="AG6" s="663"/>
      <c r="AH6" s="663"/>
      <c r="AI6" s="663"/>
      <c r="AJ6" s="663"/>
      <c r="AK6" s="663"/>
      <c r="AL6" s="664">
        <v>1</v>
      </c>
      <c r="AM6" s="665"/>
      <c r="AN6" s="665"/>
      <c r="AO6" s="666"/>
      <c r="AP6" s="656" t="s">
        <v>224</v>
      </c>
      <c r="AQ6" s="657"/>
      <c r="AR6" s="657"/>
      <c r="AS6" s="657"/>
      <c r="AT6" s="657"/>
      <c r="AU6" s="657"/>
      <c r="AV6" s="657"/>
      <c r="AW6" s="657"/>
      <c r="AX6" s="657"/>
      <c r="AY6" s="657"/>
      <c r="AZ6" s="657"/>
      <c r="BA6" s="657"/>
      <c r="BB6" s="657"/>
      <c r="BC6" s="657"/>
      <c r="BD6" s="657"/>
      <c r="BE6" s="657"/>
      <c r="BF6" s="658"/>
      <c r="BG6" s="659">
        <v>21535333</v>
      </c>
      <c r="BH6" s="660"/>
      <c r="BI6" s="660"/>
      <c r="BJ6" s="660"/>
      <c r="BK6" s="660"/>
      <c r="BL6" s="660"/>
      <c r="BM6" s="660"/>
      <c r="BN6" s="661"/>
      <c r="BO6" s="662">
        <v>94.1</v>
      </c>
      <c r="BP6" s="662"/>
      <c r="BQ6" s="662"/>
      <c r="BR6" s="662"/>
      <c r="BS6" s="663">
        <v>185461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299902</v>
      </c>
      <c r="CS6" s="660"/>
      <c r="CT6" s="660"/>
      <c r="CU6" s="660"/>
      <c r="CV6" s="660"/>
      <c r="CW6" s="660"/>
      <c r="CX6" s="660"/>
      <c r="CY6" s="661"/>
      <c r="CZ6" s="653">
        <v>0.7</v>
      </c>
      <c r="DA6" s="654"/>
      <c r="DB6" s="654"/>
      <c r="DC6" s="673"/>
      <c r="DD6" s="668" t="s">
        <v>121</v>
      </c>
      <c r="DE6" s="660"/>
      <c r="DF6" s="660"/>
      <c r="DG6" s="660"/>
      <c r="DH6" s="660"/>
      <c r="DI6" s="660"/>
      <c r="DJ6" s="660"/>
      <c r="DK6" s="660"/>
      <c r="DL6" s="660"/>
      <c r="DM6" s="660"/>
      <c r="DN6" s="660"/>
      <c r="DO6" s="660"/>
      <c r="DP6" s="661"/>
      <c r="DQ6" s="668">
        <v>299870</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25801</v>
      </c>
      <c r="S7" s="660"/>
      <c r="T7" s="660"/>
      <c r="U7" s="660"/>
      <c r="V7" s="660"/>
      <c r="W7" s="660"/>
      <c r="X7" s="660"/>
      <c r="Y7" s="661"/>
      <c r="Z7" s="662">
        <v>0.1</v>
      </c>
      <c r="AA7" s="662"/>
      <c r="AB7" s="662"/>
      <c r="AC7" s="662"/>
      <c r="AD7" s="663">
        <v>25801</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10283999</v>
      </c>
      <c r="BH7" s="660"/>
      <c r="BI7" s="660"/>
      <c r="BJ7" s="660"/>
      <c r="BK7" s="660"/>
      <c r="BL7" s="660"/>
      <c r="BM7" s="660"/>
      <c r="BN7" s="661"/>
      <c r="BO7" s="662">
        <v>45</v>
      </c>
      <c r="BP7" s="662"/>
      <c r="BQ7" s="662"/>
      <c r="BR7" s="662"/>
      <c r="BS7" s="663">
        <v>185461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5774778</v>
      </c>
      <c r="CS7" s="660"/>
      <c r="CT7" s="660"/>
      <c r="CU7" s="660"/>
      <c r="CV7" s="660"/>
      <c r="CW7" s="660"/>
      <c r="CX7" s="660"/>
      <c r="CY7" s="661"/>
      <c r="CZ7" s="662">
        <v>14.4</v>
      </c>
      <c r="DA7" s="662"/>
      <c r="DB7" s="662"/>
      <c r="DC7" s="662"/>
      <c r="DD7" s="668">
        <v>585837</v>
      </c>
      <c r="DE7" s="660"/>
      <c r="DF7" s="660"/>
      <c r="DG7" s="660"/>
      <c r="DH7" s="660"/>
      <c r="DI7" s="660"/>
      <c r="DJ7" s="660"/>
      <c r="DK7" s="660"/>
      <c r="DL7" s="660"/>
      <c r="DM7" s="660"/>
      <c r="DN7" s="660"/>
      <c r="DO7" s="660"/>
      <c r="DP7" s="661"/>
      <c r="DQ7" s="668">
        <v>4786542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121351</v>
      </c>
      <c r="S8" s="660"/>
      <c r="T8" s="660"/>
      <c r="U8" s="660"/>
      <c r="V8" s="660"/>
      <c r="W8" s="660"/>
      <c r="X8" s="660"/>
      <c r="Y8" s="661"/>
      <c r="Z8" s="662">
        <v>0.3</v>
      </c>
      <c r="AA8" s="662"/>
      <c r="AB8" s="662"/>
      <c r="AC8" s="662"/>
      <c r="AD8" s="663">
        <v>121351</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233324</v>
      </c>
      <c r="BH8" s="660"/>
      <c r="BI8" s="660"/>
      <c r="BJ8" s="660"/>
      <c r="BK8" s="660"/>
      <c r="BL8" s="660"/>
      <c r="BM8" s="660"/>
      <c r="BN8" s="661"/>
      <c r="BO8" s="662">
        <v>1</v>
      </c>
      <c r="BP8" s="662"/>
      <c r="BQ8" s="662"/>
      <c r="BR8" s="662"/>
      <c r="BS8" s="668" t="s">
        <v>121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17819729</v>
      </c>
      <c r="CS8" s="660"/>
      <c r="CT8" s="660"/>
      <c r="CU8" s="660"/>
      <c r="CV8" s="660"/>
      <c r="CW8" s="660"/>
      <c r="CX8" s="660"/>
      <c r="CY8" s="661"/>
      <c r="CZ8" s="662">
        <v>44.5</v>
      </c>
      <c r="DA8" s="662"/>
      <c r="DB8" s="662"/>
      <c r="DC8" s="662"/>
      <c r="DD8" s="668">
        <v>1448132</v>
      </c>
      <c r="DE8" s="660"/>
      <c r="DF8" s="660"/>
      <c r="DG8" s="660"/>
      <c r="DH8" s="660"/>
      <c r="DI8" s="660"/>
      <c r="DJ8" s="660"/>
      <c r="DK8" s="660"/>
      <c r="DL8" s="660"/>
      <c r="DM8" s="660"/>
      <c r="DN8" s="660"/>
      <c r="DO8" s="660"/>
      <c r="DP8" s="661"/>
      <c r="DQ8" s="668">
        <v>8338508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130705</v>
      </c>
      <c r="S9" s="660"/>
      <c r="T9" s="660"/>
      <c r="U9" s="660"/>
      <c r="V9" s="660"/>
      <c r="W9" s="660"/>
      <c r="X9" s="660"/>
      <c r="Y9" s="661"/>
      <c r="Z9" s="662">
        <v>0.3</v>
      </c>
      <c r="AA9" s="662"/>
      <c r="AB9" s="662"/>
      <c r="AC9" s="662"/>
      <c r="AD9" s="663">
        <v>130705</v>
      </c>
      <c r="AE9" s="663"/>
      <c r="AF9" s="663"/>
      <c r="AG9" s="663"/>
      <c r="AH9" s="663"/>
      <c r="AI9" s="663"/>
      <c r="AJ9" s="663"/>
      <c r="AK9" s="663"/>
      <c r="AL9" s="664">
        <v>0.5</v>
      </c>
      <c r="AM9" s="665"/>
      <c r="AN9" s="665"/>
      <c r="AO9" s="666"/>
      <c r="AP9" s="656" t="s">
        <v>233</v>
      </c>
      <c r="AQ9" s="657"/>
      <c r="AR9" s="657"/>
      <c r="AS9" s="657"/>
      <c r="AT9" s="657"/>
      <c r="AU9" s="657"/>
      <c r="AV9" s="657"/>
      <c r="AW9" s="657"/>
      <c r="AX9" s="657"/>
      <c r="AY9" s="657"/>
      <c r="AZ9" s="657"/>
      <c r="BA9" s="657"/>
      <c r="BB9" s="657"/>
      <c r="BC9" s="657"/>
      <c r="BD9" s="657"/>
      <c r="BE9" s="657"/>
      <c r="BF9" s="658"/>
      <c r="BG9" s="659">
        <v>8357407</v>
      </c>
      <c r="BH9" s="660"/>
      <c r="BI9" s="660"/>
      <c r="BJ9" s="660"/>
      <c r="BK9" s="660"/>
      <c r="BL9" s="660"/>
      <c r="BM9" s="660"/>
      <c r="BN9" s="661"/>
      <c r="BO9" s="662">
        <v>36.5</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2689037</v>
      </c>
      <c r="CS9" s="660"/>
      <c r="CT9" s="660"/>
      <c r="CU9" s="660"/>
      <c r="CV9" s="660"/>
      <c r="CW9" s="660"/>
      <c r="CX9" s="660"/>
      <c r="CY9" s="661"/>
      <c r="CZ9" s="662">
        <v>6.7</v>
      </c>
      <c r="DA9" s="662"/>
      <c r="DB9" s="662"/>
      <c r="DC9" s="662"/>
      <c r="DD9" s="668">
        <v>43129</v>
      </c>
      <c r="DE9" s="660"/>
      <c r="DF9" s="660"/>
      <c r="DG9" s="660"/>
      <c r="DH9" s="660"/>
      <c r="DI9" s="660"/>
      <c r="DJ9" s="660"/>
      <c r="DK9" s="660"/>
      <c r="DL9" s="660"/>
      <c r="DM9" s="660"/>
      <c r="DN9" s="660"/>
      <c r="DO9" s="660"/>
      <c r="DP9" s="661"/>
      <c r="DQ9" s="668">
        <v>2579953</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121</v>
      </c>
      <c r="AA10" s="662"/>
      <c r="AB10" s="662"/>
      <c r="AC10" s="662"/>
      <c r="AD10" s="663" t="s">
        <v>237</v>
      </c>
      <c r="AE10" s="663"/>
      <c r="AF10" s="663"/>
      <c r="AG10" s="663"/>
      <c r="AH10" s="663"/>
      <c r="AI10" s="663"/>
      <c r="AJ10" s="663"/>
      <c r="AK10" s="663"/>
      <c r="AL10" s="664" t="s">
        <v>237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464140</v>
      </c>
      <c r="BH10" s="660"/>
      <c r="BI10" s="660"/>
      <c r="BJ10" s="660"/>
      <c r="BK10" s="660"/>
      <c r="BL10" s="660"/>
      <c r="BM10" s="660"/>
      <c r="BN10" s="661"/>
      <c r="BO10" s="662">
        <v>2</v>
      </c>
      <c r="BP10" s="662"/>
      <c r="BQ10" s="662"/>
      <c r="BR10" s="662"/>
      <c r="BS10" s="668" t="s">
        <v>237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144711</v>
      </c>
      <c r="CS10" s="660"/>
      <c r="CT10" s="660"/>
      <c r="CU10" s="660"/>
      <c r="CV10" s="660"/>
      <c r="CW10" s="660"/>
      <c r="CX10" s="660"/>
      <c r="CY10" s="661"/>
      <c r="CZ10" s="662">
        <v>0.4</v>
      </c>
      <c r="DA10" s="662"/>
      <c r="DB10" s="662"/>
      <c r="DC10" s="662"/>
      <c r="DD10" s="668" t="s">
        <v>121</v>
      </c>
      <c r="DE10" s="660"/>
      <c r="DF10" s="660"/>
      <c r="DG10" s="660"/>
      <c r="DH10" s="660"/>
      <c r="DI10" s="660"/>
      <c r="DJ10" s="660"/>
      <c r="DK10" s="660"/>
      <c r="DL10" s="660"/>
      <c r="DM10" s="660"/>
      <c r="DN10" s="660"/>
      <c r="DO10" s="660"/>
      <c r="DP10" s="661"/>
      <c r="DQ10" s="668">
        <v>9239</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237</v>
      </c>
      <c r="AA11" s="662"/>
      <c r="AB11" s="662"/>
      <c r="AC11" s="662"/>
      <c r="AD11" s="663" t="s">
        <v>121</v>
      </c>
      <c r="AE11" s="663"/>
      <c r="AF11" s="663"/>
      <c r="AG11" s="663"/>
      <c r="AH11" s="663"/>
      <c r="AI11" s="663"/>
      <c r="AJ11" s="663"/>
      <c r="AK11" s="663"/>
      <c r="AL11" s="664" t="s">
        <v>237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1229128</v>
      </c>
      <c r="BH11" s="660"/>
      <c r="BI11" s="660"/>
      <c r="BJ11" s="660"/>
      <c r="BK11" s="660"/>
      <c r="BL11" s="660"/>
      <c r="BM11" s="660"/>
      <c r="BN11" s="661"/>
      <c r="BO11" s="662">
        <v>5.4</v>
      </c>
      <c r="BP11" s="662"/>
      <c r="BQ11" s="662"/>
      <c r="BR11" s="662"/>
      <c r="BS11" s="668">
        <v>185461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288217</v>
      </c>
      <c r="CS11" s="660"/>
      <c r="CT11" s="660"/>
      <c r="CU11" s="660"/>
      <c r="CV11" s="660"/>
      <c r="CW11" s="660"/>
      <c r="CX11" s="660"/>
      <c r="CY11" s="661"/>
      <c r="CZ11" s="662">
        <v>0.7</v>
      </c>
      <c r="DA11" s="662"/>
      <c r="DB11" s="662"/>
      <c r="DC11" s="662"/>
      <c r="DD11" s="668">
        <v>37897</v>
      </c>
      <c r="DE11" s="660"/>
      <c r="DF11" s="660"/>
      <c r="DG11" s="660"/>
      <c r="DH11" s="660"/>
      <c r="DI11" s="660"/>
      <c r="DJ11" s="660"/>
      <c r="DK11" s="660"/>
      <c r="DL11" s="660"/>
      <c r="DM11" s="660"/>
      <c r="DN11" s="660"/>
      <c r="DO11" s="660"/>
      <c r="DP11" s="661"/>
      <c r="DQ11" s="668">
        <v>254781</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2237680</v>
      </c>
      <c r="S12" s="660"/>
      <c r="T12" s="660"/>
      <c r="U12" s="660"/>
      <c r="V12" s="660"/>
      <c r="W12" s="660"/>
      <c r="X12" s="660"/>
      <c r="Y12" s="661"/>
      <c r="Z12" s="662">
        <v>5.4</v>
      </c>
      <c r="AA12" s="662"/>
      <c r="AB12" s="662"/>
      <c r="AC12" s="662"/>
      <c r="AD12" s="663">
        <v>2237680</v>
      </c>
      <c r="AE12" s="663"/>
      <c r="AF12" s="663"/>
      <c r="AG12" s="663"/>
      <c r="AH12" s="663"/>
      <c r="AI12" s="663"/>
      <c r="AJ12" s="663"/>
      <c r="AK12" s="663"/>
      <c r="AL12" s="664">
        <v>9.1</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10239038</v>
      </c>
      <c r="BH12" s="660"/>
      <c r="BI12" s="660"/>
      <c r="BJ12" s="660"/>
      <c r="BK12" s="660"/>
      <c r="BL12" s="660"/>
      <c r="BM12" s="660"/>
      <c r="BN12" s="661"/>
      <c r="BO12" s="662">
        <v>44.8</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272570</v>
      </c>
      <c r="CS12" s="660"/>
      <c r="CT12" s="660"/>
      <c r="CU12" s="660"/>
      <c r="CV12" s="660"/>
      <c r="CW12" s="660"/>
      <c r="CX12" s="660"/>
      <c r="CY12" s="661"/>
      <c r="CZ12" s="662">
        <v>0.7</v>
      </c>
      <c r="DA12" s="662"/>
      <c r="DB12" s="662"/>
      <c r="DC12" s="662"/>
      <c r="DD12" s="668">
        <v>1123</v>
      </c>
      <c r="DE12" s="660"/>
      <c r="DF12" s="660"/>
      <c r="DG12" s="660"/>
      <c r="DH12" s="660"/>
      <c r="DI12" s="660"/>
      <c r="DJ12" s="660"/>
      <c r="DK12" s="660"/>
      <c r="DL12" s="660"/>
      <c r="DM12" s="660"/>
      <c r="DN12" s="660"/>
      <c r="DO12" s="660"/>
      <c r="DP12" s="661"/>
      <c r="DQ12" s="668">
        <v>247756</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237</v>
      </c>
      <c r="S13" s="660"/>
      <c r="T13" s="660"/>
      <c r="U13" s="660"/>
      <c r="V13" s="660"/>
      <c r="W13" s="660"/>
      <c r="X13" s="660"/>
      <c r="Y13" s="661"/>
      <c r="Z13" s="662" t="s">
        <v>237</v>
      </c>
      <c r="AA13" s="662"/>
      <c r="AB13" s="662"/>
      <c r="AC13" s="662"/>
      <c r="AD13" s="663" t="s">
        <v>237</v>
      </c>
      <c r="AE13" s="663"/>
      <c r="AF13" s="663"/>
      <c r="AG13" s="663"/>
      <c r="AH13" s="663"/>
      <c r="AI13" s="663"/>
      <c r="AJ13" s="663"/>
      <c r="AK13" s="663"/>
      <c r="AL13" s="664" t="s">
        <v>121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10211671</v>
      </c>
      <c r="BH13" s="660"/>
      <c r="BI13" s="660"/>
      <c r="BJ13" s="660"/>
      <c r="BK13" s="660"/>
      <c r="BL13" s="660"/>
      <c r="BM13" s="660"/>
      <c r="BN13" s="661"/>
      <c r="BO13" s="662">
        <v>44.6</v>
      </c>
      <c r="BP13" s="662"/>
      <c r="BQ13" s="662"/>
      <c r="BR13" s="662"/>
      <c r="BS13" s="668" t="s">
        <v>234</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4343029</v>
      </c>
      <c r="CS13" s="660"/>
      <c r="CT13" s="660"/>
      <c r="CU13" s="660"/>
      <c r="CV13" s="660"/>
      <c r="CW13" s="660"/>
      <c r="CX13" s="660"/>
      <c r="CY13" s="661"/>
      <c r="CZ13" s="662">
        <v>10.8</v>
      </c>
      <c r="DA13" s="662"/>
      <c r="DB13" s="662"/>
      <c r="DC13" s="662"/>
      <c r="DD13" s="668">
        <v>2521462</v>
      </c>
      <c r="DE13" s="660"/>
      <c r="DF13" s="660"/>
      <c r="DG13" s="660"/>
      <c r="DH13" s="660"/>
      <c r="DI13" s="660"/>
      <c r="DJ13" s="660"/>
      <c r="DK13" s="660"/>
      <c r="DL13" s="660"/>
      <c r="DM13" s="660"/>
      <c r="DN13" s="660"/>
      <c r="DO13" s="660"/>
      <c r="DP13" s="661"/>
      <c r="DQ13" s="668">
        <v>2098098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237</v>
      </c>
      <c r="AA14" s="662"/>
      <c r="AB14" s="662"/>
      <c r="AC14" s="662"/>
      <c r="AD14" s="663" t="s">
        <v>234</v>
      </c>
      <c r="AE14" s="663"/>
      <c r="AF14" s="663"/>
      <c r="AG14" s="663"/>
      <c r="AH14" s="663"/>
      <c r="AI14" s="663"/>
      <c r="AJ14" s="663"/>
      <c r="AK14" s="663"/>
      <c r="AL14" s="664" t="s">
        <v>237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163307</v>
      </c>
      <c r="BH14" s="660"/>
      <c r="BI14" s="660"/>
      <c r="BJ14" s="660"/>
      <c r="BK14" s="660"/>
      <c r="BL14" s="660"/>
      <c r="BM14" s="660"/>
      <c r="BN14" s="661"/>
      <c r="BO14" s="662">
        <v>0.7</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2032362</v>
      </c>
      <c r="CS14" s="660"/>
      <c r="CT14" s="660"/>
      <c r="CU14" s="660"/>
      <c r="CV14" s="660"/>
      <c r="CW14" s="660"/>
      <c r="CX14" s="660"/>
      <c r="CY14" s="661"/>
      <c r="CZ14" s="662">
        <v>5.0999999999999996</v>
      </c>
      <c r="DA14" s="662"/>
      <c r="DB14" s="662"/>
      <c r="DC14" s="662"/>
      <c r="DD14" s="668">
        <v>248907</v>
      </c>
      <c r="DE14" s="660"/>
      <c r="DF14" s="660"/>
      <c r="DG14" s="660"/>
      <c r="DH14" s="660"/>
      <c r="DI14" s="660"/>
      <c r="DJ14" s="660"/>
      <c r="DK14" s="660"/>
      <c r="DL14" s="660"/>
      <c r="DM14" s="660"/>
      <c r="DN14" s="660"/>
      <c r="DO14" s="660"/>
      <c r="DP14" s="661"/>
      <c r="DQ14" s="668">
        <v>1873692</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138944</v>
      </c>
      <c r="S15" s="660"/>
      <c r="T15" s="660"/>
      <c r="U15" s="660"/>
      <c r="V15" s="660"/>
      <c r="W15" s="660"/>
      <c r="X15" s="660"/>
      <c r="Y15" s="661"/>
      <c r="Z15" s="662">
        <v>0.3</v>
      </c>
      <c r="AA15" s="662"/>
      <c r="AB15" s="662"/>
      <c r="AC15" s="662"/>
      <c r="AD15" s="663">
        <v>138944</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848989</v>
      </c>
      <c r="BH15" s="660"/>
      <c r="BI15" s="660"/>
      <c r="BJ15" s="660"/>
      <c r="BK15" s="660"/>
      <c r="BL15" s="660"/>
      <c r="BM15" s="660"/>
      <c r="BN15" s="661"/>
      <c r="BO15" s="662">
        <v>3.7</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3968354</v>
      </c>
      <c r="CS15" s="660"/>
      <c r="CT15" s="660"/>
      <c r="CU15" s="660"/>
      <c r="CV15" s="660"/>
      <c r="CW15" s="660"/>
      <c r="CX15" s="660"/>
      <c r="CY15" s="661"/>
      <c r="CZ15" s="662">
        <v>9.9</v>
      </c>
      <c r="DA15" s="662"/>
      <c r="DB15" s="662"/>
      <c r="DC15" s="662"/>
      <c r="DD15" s="668">
        <v>183290</v>
      </c>
      <c r="DE15" s="660"/>
      <c r="DF15" s="660"/>
      <c r="DG15" s="660"/>
      <c r="DH15" s="660"/>
      <c r="DI15" s="660"/>
      <c r="DJ15" s="660"/>
      <c r="DK15" s="660"/>
      <c r="DL15" s="660"/>
      <c r="DM15" s="660"/>
      <c r="DN15" s="660"/>
      <c r="DO15" s="660"/>
      <c r="DP15" s="661"/>
      <c r="DQ15" s="668">
        <v>3292888</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237</v>
      </c>
      <c r="AA16" s="662"/>
      <c r="AB16" s="662"/>
      <c r="AC16" s="662"/>
      <c r="AD16" s="663" t="s">
        <v>121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237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234</v>
      </c>
      <c r="DA16" s="662"/>
      <c r="DB16" s="662"/>
      <c r="DC16" s="662"/>
      <c r="DD16" s="668" t="s">
        <v>121</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100518</v>
      </c>
      <c r="S17" s="660"/>
      <c r="T17" s="660"/>
      <c r="U17" s="660"/>
      <c r="V17" s="660"/>
      <c r="W17" s="660"/>
      <c r="X17" s="660"/>
      <c r="Y17" s="661"/>
      <c r="Z17" s="662">
        <v>0.2</v>
      </c>
      <c r="AA17" s="662"/>
      <c r="AB17" s="662"/>
      <c r="AC17" s="662"/>
      <c r="AD17" s="663">
        <v>100518</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234</v>
      </c>
      <c r="BP17" s="662"/>
      <c r="BQ17" s="662"/>
      <c r="BR17" s="662"/>
      <c r="BS17" s="668" t="s">
        <v>237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2436474</v>
      </c>
      <c r="CS17" s="660"/>
      <c r="CT17" s="660"/>
      <c r="CU17" s="660"/>
      <c r="CV17" s="660"/>
      <c r="CW17" s="660"/>
      <c r="CX17" s="660"/>
      <c r="CY17" s="661"/>
      <c r="CZ17" s="662">
        <v>6.1</v>
      </c>
      <c r="DA17" s="662"/>
      <c r="DB17" s="662"/>
      <c r="DC17" s="662"/>
      <c r="DD17" s="668" t="s">
        <v>121</v>
      </c>
      <c r="DE17" s="660"/>
      <c r="DF17" s="660"/>
      <c r="DG17" s="660"/>
      <c r="DH17" s="660"/>
      <c r="DI17" s="660"/>
      <c r="DJ17" s="660"/>
      <c r="DK17" s="660"/>
      <c r="DL17" s="660"/>
      <c r="DM17" s="660"/>
      <c r="DN17" s="660"/>
      <c r="DO17" s="660"/>
      <c r="DP17" s="661"/>
      <c r="DQ17" s="668">
        <v>2419116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51316</v>
      </c>
      <c r="S18" s="660"/>
      <c r="T18" s="660"/>
      <c r="U18" s="660"/>
      <c r="V18" s="660"/>
      <c r="W18" s="660"/>
      <c r="X18" s="660"/>
      <c r="Y18" s="661"/>
      <c r="Z18" s="662">
        <v>0.1</v>
      </c>
      <c r="AA18" s="662"/>
      <c r="AB18" s="662"/>
      <c r="AC18" s="662"/>
      <c r="AD18" s="663" t="s">
        <v>121</v>
      </c>
      <c r="AE18" s="663"/>
      <c r="AF18" s="663"/>
      <c r="AG18" s="663"/>
      <c r="AH18" s="663"/>
      <c r="AI18" s="663"/>
      <c r="AJ18" s="663"/>
      <c r="AK18" s="663"/>
      <c r="AL18" s="664" t="s">
        <v>121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237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237</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t="s">
        <v>121</v>
      </c>
      <c r="S19" s="660"/>
      <c r="T19" s="660"/>
      <c r="U19" s="660"/>
      <c r="V19" s="660"/>
      <c r="W19" s="660"/>
      <c r="X19" s="660"/>
      <c r="Y19" s="661"/>
      <c r="Z19" s="662" t="s">
        <v>237</v>
      </c>
      <c r="AA19" s="662"/>
      <c r="AB19" s="662"/>
      <c r="AC19" s="662"/>
      <c r="AD19" s="663" t="s">
        <v>237</v>
      </c>
      <c r="AE19" s="663"/>
      <c r="AF19" s="663"/>
      <c r="AG19" s="663"/>
      <c r="AH19" s="663"/>
      <c r="AI19" s="663"/>
      <c r="AJ19" s="663"/>
      <c r="AK19" s="663"/>
      <c r="AL19" s="664" t="s">
        <v>237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1342477</v>
      </c>
      <c r="BH19" s="660"/>
      <c r="BI19" s="660"/>
      <c r="BJ19" s="660"/>
      <c r="BK19" s="660"/>
      <c r="BL19" s="660"/>
      <c r="BM19" s="660"/>
      <c r="BN19" s="661"/>
      <c r="BO19" s="662">
        <v>5.9</v>
      </c>
      <c r="BP19" s="662"/>
      <c r="BQ19" s="662"/>
      <c r="BR19" s="662"/>
      <c r="BS19" s="668" t="s">
        <v>237</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237</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50266</v>
      </c>
      <c r="S20" s="660"/>
      <c r="T20" s="660"/>
      <c r="U20" s="660"/>
      <c r="V20" s="660"/>
      <c r="W20" s="660"/>
      <c r="X20" s="660"/>
      <c r="Y20" s="661"/>
      <c r="Z20" s="662">
        <v>0.1</v>
      </c>
      <c r="AA20" s="662"/>
      <c r="AB20" s="662"/>
      <c r="AC20" s="662"/>
      <c r="AD20" s="663" t="s">
        <v>237</v>
      </c>
      <c r="AE20" s="663"/>
      <c r="AF20" s="663"/>
      <c r="AG20" s="663"/>
      <c r="AH20" s="663"/>
      <c r="AI20" s="663"/>
      <c r="AJ20" s="663"/>
      <c r="AK20" s="663"/>
      <c r="AL20" s="664" t="s">
        <v>237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1342477</v>
      </c>
      <c r="BH20" s="660"/>
      <c r="BI20" s="660"/>
      <c r="BJ20" s="660"/>
      <c r="BK20" s="660"/>
      <c r="BL20" s="660"/>
      <c r="BM20" s="660"/>
      <c r="BN20" s="661"/>
      <c r="BO20" s="662">
        <v>5.9</v>
      </c>
      <c r="BP20" s="662"/>
      <c r="BQ20" s="662"/>
      <c r="BR20" s="662"/>
      <c r="BS20" s="668" t="s">
        <v>237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40069163</v>
      </c>
      <c r="CS20" s="660"/>
      <c r="CT20" s="660"/>
      <c r="CU20" s="660"/>
      <c r="CV20" s="660"/>
      <c r="CW20" s="660"/>
      <c r="CX20" s="660"/>
      <c r="CY20" s="661"/>
      <c r="CZ20" s="662">
        <v>100</v>
      </c>
      <c r="DA20" s="662"/>
      <c r="DB20" s="662"/>
      <c r="DC20" s="662"/>
      <c r="DD20" s="668">
        <v>5069777</v>
      </c>
      <c r="DE20" s="660"/>
      <c r="DF20" s="660"/>
      <c r="DG20" s="660"/>
      <c r="DH20" s="660"/>
      <c r="DI20" s="660"/>
      <c r="DJ20" s="660"/>
      <c r="DK20" s="660"/>
      <c r="DL20" s="660"/>
      <c r="DM20" s="660"/>
      <c r="DN20" s="660"/>
      <c r="DO20" s="660"/>
      <c r="DP20" s="661"/>
      <c r="DQ20" s="668">
        <v>26200443</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1050</v>
      </c>
      <c r="S21" s="660"/>
      <c r="T21" s="660"/>
      <c r="U21" s="660"/>
      <c r="V21" s="660"/>
      <c r="W21" s="660"/>
      <c r="X21" s="660"/>
      <c r="Y21" s="661"/>
      <c r="Z21" s="662">
        <v>0</v>
      </c>
      <c r="AA21" s="662"/>
      <c r="AB21" s="662"/>
      <c r="AC21" s="662"/>
      <c r="AD21" s="663" t="s">
        <v>121</v>
      </c>
      <c r="AE21" s="663"/>
      <c r="AF21" s="663"/>
      <c r="AG21" s="663"/>
      <c r="AH21" s="663"/>
      <c r="AI21" s="663"/>
      <c r="AJ21" s="663"/>
      <c r="AK21" s="663"/>
      <c r="AL21" s="664" t="s">
        <v>237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237</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25940827</v>
      </c>
      <c r="S22" s="660"/>
      <c r="T22" s="660"/>
      <c r="U22" s="660"/>
      <c r="V22" s="660"/>
      <c r="W22" s="660"/>
      <c r="X22" s="660"/>
      <c r="Y22" s="661"/>
      <c r="Z22" s="662">
        <v>62.6</v>
      </c>
      <c r="AA22" s="662"/>
      <c r="AB22" s="662"/>
      <c r="AC22" s="662"/>
      <c r="AD22" s="663">
        <v>24547034</v>
      </c>
      <c r="AE22" s="663"/>
      <c r="AF22" s="663"/>
      <c r="AG22" s="663"/>
      <c r="AH22" s="663"/>
      <c r="AI22" s="663"/>
      <c r="AJ22" s="663"/>
      <c r="AK22" s="663"/>
      <c r="AL22" s="664">
        <v>99.3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237</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17966</v>
      </c>
      <c r="S23" s="660"/>
      <c r="T23" s="660"/>
      <c r="U23" s="660"/>
      <c r="V23" s="660"/>
      <c r="W23" s="660"/>
      <c r="X23" s="660"/>
      <c r="Y23" s="661"/>
      <c r="Z23" s="662">
        <v>0</v>
      </c>
      <c r="AA23" s="662"/>
      <c r="AB23" s="662"/>
      <c r="AC23" s="662"/>
      <c r="AD23" s="663">
        <v>17966</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1342477</v>
      </c>
      <c r="BH23" s="660"/>
      <c r="BI23" s="660"/>
      <c r="BJ23" s="660"/>
      <c r="BK23" s="660"/>
      <c r="BL23" s="660"/>
      <c r="BM23" s="660"/>
      <c r="BN23" s="661"/>
      <c r="BO23" s="662">
        <v>5.9</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552981</v>
      </c>
      <c r="S24" s="660"/>
      <c r="T24" s="660"/>
      <c r="U24" s="660"/>
      <c r="V24" s="660"/>
      <c r="W24" s="660"/>
      <c r="X24" s="660"/>
      <c r="Y24" s="661"/>
      <c r="Z24" s="662">
        <v>1.3</v>
      </c>
      <c r="AA24" s="662"/>
      <c r="AB24" s="662"/>
      <c r="AC24" s="662"/>
      <c r="AD24" s="663" t="s">
        <v>237</v>
      </c>
      <c r="AE24" s="663"/>
      <c r="AF24" s="663"/>
      <c r="AG24" s="663"/>
      <c r="AH24" s="663"/>
      <c r="AI24" s="663"/>
      <c r="AJ24" s="663"/>
      <c r="AK24" s="663"/>
      <c r="AL24" s="664" t="s">
        <v>237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234</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19791033</v>
      </c>
      <c r="CS24" s="649"/>
      <c r="CT24" s="649"/>
      <c r="CU24" s="649"/>
      <c r="CV24" s="649"/>
      <c r="CW24" s="649"/>
      <c r="CX24" s="649"/>
      <c r="CY24" s="650"/>
      <c r="CZ24" s="653">
        <v>49.4</v>
      </c>
      <c r="DA24" s="654"/>
      <c r="DB24" s="654"/>
      <c r="DC24" s="673"/>
      <c r="DD24" s="692">
        <v>12288203</v>
      </c>
      <c r="DE24" s="649"/>
      <c r="DF24" s="649"/>
      <c r="DG24" s="649"/>
      <c r="DH24" s="649"/>
      <c r="DI24" s="649"/>
      <c r="DJ24" s="649"/>
      <c r="DK24" s="650"/>
      <c r="DL24" s="692">
        <v>12141986</v>
      </c>
      <c r="DM24" s="649"/>
      <c r="DN24" s="649"/>
      <c r="DO24" s="649"/>
      <c r="DP24" s="649"/>
      <c r="DQ24" s="649"/>
      <c r="DR24" s="649"/>
      <c r="DS24" s="649"/>
      <c r="DT24" s="649"/>
      <c r="DU24" s="649"/>
      <c r="DV24" s="650"/>
      <c r="DW24" s="653">
        <v>49.1</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332983</v>
      </c>
      <c r="S25" s="660"/>
      <c r="T25" s="660"/>
      <c r="U25" s="660"/>
      <c r="V25" s="660"/>
      <c r="W25" s="660"/>
      <c r="X25" s="660"/>
      <c r="Y25" s="661"/>
      <c r="Z25" s="662">
        <v>0.8</v>
      </c>
      <c r="AA25" s="662"/>
      <c r="AB25" s="662"/>
      <c r="AC25" s="662"/>
      <c r="AD25" s="663">
        <v>109894</v>
      </c>
      <c r="AE25" s="663"/>
      <c r="AF25" s="663"/>
      <c r="AG25" s="663"/>
      <c r="AH25" s="663"/>
      <c r="AI25" s="663"/>
      <c r="AJ25" s="663"/>
      <c r="AK25" s="663"/>
      <c r="AL25" s="664">
        <v>0.4</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237</v>
      </c>
      <c r="BP25" s="662"/>
      <c r="BQ25" s="662"/>
      <c r="BR25" s="662"/>
      <c r="BS25" s="668" t="s">
        <v>237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6959807</v>
      </c>
      <c r="CS25" s="695"/>
      <c r="CT25" s="695"/>
      <c r="CU25" s="695"/>
      <c r="CV25" s="695"/>
      <c r="CW25" s="695"/>
      <c r="CX25" s="695"/>
      <c r="CY25" s="696"/>
      <c r="CZ25" s="664">
        <v>17.399999999999999</v>
      </c>
      <c r="DA25" s="693"/>
      <c r="DB25" s="693"/>
      <c r="DC25" s="697"/>
      <c r="DD25" s="668">
        <v>6638774</v>
      </c>
      <c r="DE25" s="695"/>
      <c r="DF25" s="695"/>
      <c r="DG25" s="695"/>
      <c r="DH25" s="695"/>
      <c r="DI25" s="695"/>
      <c r="DJ25" s="695"/>
      <c r="DK25" s="696"/>
      <c r="DL25" s="668">
        <v>6492599</v>
      </c>
      <c r="DM25" s="695"/>
      <c r="DN25" s="695"/>
      <c r="DO25" s="695"/>
      <c r="DP25" s="695"/>
      <c r="DQ25" s="695"/>
      <c r="DR25" s="695"/>
      <c r="DS25" s="695"/>
      <c r="DT25" s="695"/>
      <c r="DU25" s="695"/>
      <c r="DV25" s="696"/>
      <c r="DW25" s="664">
        <v>26.3</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82500</v>
      </c>
      <c r="S26" s="660"/>
      <c r="T26" s="660"/>
      <c r="U26" s="660"/>
      <c r="V26" s="660"/>
      <c r="W26" s="660"/>
      <c r="X26" s="660"/>
      <c r="Y26" s="661"/>
      <c r="Z26" s="662">
        <v>0.2</v>
      </c>
      <c r="AA26" s="662"/>
      <c r="AB26" s="662"/>
      <c r="AC26" s="662"/>
      <c r="AD26" s="663" t="s">
        <v>121</v>
      </c>
      <c r="AE26" s="663"/>
      <c r="AF26" s="663"/>
      <c r="AG26" s="663"/>
      <c r="AH26" s="663"/>
      <c r="AI26" s="663"/>
      <c r="AJ26" s="663"/>
      <c r="AK26" s="663"/>
      <c r="AL26" s="664" t="s">
        <v>237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237</v>
      </c>
      <c r="BP26" s="662"/>
      <c r="BQ26" s="662"/>
      <c r="BR26" s="662"/>
      <c r="BS26" s="668" t="s">
        <v>237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4830575</v>
      </c>
      <c r="CS26" s="660"/>
      <c r="CT26" s="660"/>
      <c r="CU26" s="660"/>
      <c r="CV26" s="660"/>
      <c r="CW26" s="660"/>
      <c r="CX26" s="660"/>
      <c r="CY26" s="661"/>
      <c r="CZ26" s="664">
        <v>12.1</v>
      </c>
      <c r="DA26" s="693"/>
      <c r="DB26" s="693"/>
      <c r="DC26" s="697"/>
      <c r="DD26" s="668">
        <v>4535549</v>
      </c>
      <c r="DE26" s="660"/>
      <c r="DF26" s="660"/>
      <c r="DG26" s="660"/>
      <c r="DH26" s="660"/>
      <c r="DI26" s="660"/>
      <c r="DJ26" s="660"/>
      <c r="DK26" s="661"/>
      <c r="DL26" s="668" t="s">
        <v>237</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6899797</v>
      </c>
      <c r="S27" s="660"/>
      <c r="T27" s="660"/>
      <c r="U27" s="660"/>
      <c r="V27" s="660"/>
      <c r="W27" s="660"/>
      <c r="X27" s="660"/>
      <c r="Y27" s="661"/>
      <c r="Z27" s="662">
        <v>16.600000000000001</v>
      </c>
      <c r="AA27" s="662"/>
      <c r="AB27" s="662"/>
      <c r="AC27" s="662"/>
      <c r="AD27" s="663" t="s">
        <v>237</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22877810</v>
      </c>
      <c r="BH27" s="660"/>
      <c r="BI27" s="660"/>
      <c r="BJ27" s="660"/>
      <c r="BK27" s="660"/>
      <c r="BL27" s="660"/>
      <c r="BM27" s="660"/>
      <c r="BN27" s="661"/>
      <c r="BO27" s="662">
        <v>100</v>
      </c>
      <c r="BP27" s="662"/>
      <c r="BQ27" s="662"/>
      <c r="BR27" s="662"/>
      <c r="BS27" s="668">
        <v>185461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10395152</v>
      </c>
      <c r="CS27" s="695"/>
      <c r="CT27" s="695"/>
      <c r="CU27" s="695"/>
      <c r="CV27" s="695"/>
      <c r="CW27" s="695"/>
      <c r="CX27" s="695"/>
      <c r="CY27" s="696"/>
      <c r="CZ27" s="664">
        <v>25.9</v>
      </c>
      <c r="DA27" s="693"/>
      <c r="DB27" s="693"/>
      <c r="DC27" s="697"/>
      <c r="DD27" s="668">
        <v>3230713</v>
      </c>
      <c r="DE27" s="695"/>
      <c r="DF27" s="695"/>
      <c r="DG27" s="695"/>
      <c r="DH27" s="695"/>
      <c r="DI27" s="695"/>
      <c r="DJ27" s="695"/>
      <c r="DK27" s="696"/>
      <c r="DL27" s="668">
        <v>3230713</v>
      </c>
      <c r="DM27" s="695"/>
      <c r="DN27" s="695"/>
      <c r="DO27" s="695"/>
      <c r="DP27" s="695"/>
      <c r="DQ27" s="695"/>
      <c r="DR27" s="695"/>
      <c r="DS27" s="695"/>
      <c r="DT27" s="695"/>
      <c r="DU27" s="695"/>
      <c r="DV27" s="696"/>
      <c r="DW27" s="664">
        <v>13.1</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v>300</v>
      </c>
      <c r="S28" s="660"/>
      <c r="T28" s="660"/>
      <c r="U28" s="660"/>
      <c r="V28" s="660"/>
      <c r="W28" s="660"/>
      <c r="X28" s="660"/>
      <c r="Y28" s="661"/>
      <c r="Z28" s="662">
        <v>0</v>
      </c>
      <c r="AA28" s="662"/>
      <c r="AB28" s="662"/>
      <c r="AC28" s="662"/>
      <c r="AD28" s="663">
        <v>300</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2436074</v>
      </c>
      <c r="CS28" s="660"/>
      <c r="CT28" s="660"/>
      <c r="CU28" s="660"/>
      <c r="CV28" s="660"/>
      <c r="CW28" s="660"/>
      <c r="CX28" s="660"/>
      <c r="CY28" s="661"/>
      <c r="CZ28" s="664">
        <v>6.1</v>
      </c>
      <c r="DA28" s="693"/>
      <c r="DB28" s="693"/>
      <c r="DC28" s="697"/>
      <c r="DD28" s="668">
        <v>2418716</v>
      </c>
      <c r="DE28" s="660"/>
      <c r="DF28" s="660"/>
      <c r="DG28" s="660"/>
      <c r="DH28" s="660"/>
      <c r="DI28" s="660"/>
      <c r="DJ28" s="660"/>
      <c r="DK28" s="661"/>
      <c r="DL28" s="668">
        <v>2418674</v>
      </c>
      <c r="DM28" s="660"/>
      <c r="DN28" s="660"/>
      <c r="DO28" s="660"/>
      <c r="DP28" s="660"/>
      <c r="DQ28" s="660"/>
      <c r="DR28" s="660"/>
      <c r="DS28" s="660"/>
      <c r="DT28" s="660"/>
      <c r="DU28" s="660"/>
      <c r="DV28" s="661"/>
      <c r="DW28" s="664">
        <v>9.8000000000000007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2414732</v>
      </c>
      <c r="S29" s="660"/>
      <c r="T29" s="660"/>
      <c r="U29" s="660"/>
      <c r="V29" s="660"/>
      <c r="W29" s="660"/>
      <c r="X29" s="660"/>
      <c r="Y29" s="661"/>
      <c r="Z29" s="662">
        <v>5.8</v>
      </c>
      <c r="AA29" s="662"/>
      <c r="AB29" s="662"/>
      <c r="AC29" s="662"/>
      <c r="AD29" s="663" t="s">
        <v>237</v>
      </c>
      <c r="AE29" s="663"/>
      <c r="AF29" s="663"/>
      <c r="AG29" s="663"/>
      <c r="AH29" s="663"/>
      <c r="AI29" s="663"/>
      <c r="AJ29" s="663"/>
      <c r="AK29" s="663"/>
      <c r="AL29" s="664" t="s">
        <v>237</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2436074</v>
      </c>
      <c r="CS29" s="695"/>
      <c r="CT29" s="695"/>
      <c r="CU29" s="695"/>
      <c r="CV29" s="695"/>
      <c r="CW29" s="695"/>
      <c r="CX29" s="695"/>
      <c r="CY29" s="696"/>
      <c r="CZ29" s="664">
        <v>6.1</v>
      </c>
      <c r="DA29" s="693"/>
      <c r="DB29" s="693"/>
      <c r="DC29" s="697"/>
      <c r="DD29" s="668">
        <v>2418716</v>
      </c>
      <c r="DE29" s="695"/>
      <c r="DF29" s="695"/>
      <c r="DG29" s="695"/>
      <c r="DH29" s="695"/>
      <c r="DI29" s="695"/>
      <c r="DJ29" s="695"/>
      <c r="DK29" s="696"/>
      <c r="DL29" s="668">
        <v>2418674</v>
      </c>
      <c r="DM29" s="695"/>
      <c r="DN29" s="695"/>
      <c r="DO29" s="695"/>
      <c r="DP29" s="695"/>
      <c r="DQ29" s="695"/>
      <c r="DR29" s="695"/>
      <c r="DS29" s="695"/>
      <c r="DT29" s="695"/>
      <c r="DU29" s="695"/>
      <c r="DV29" s="696"/>
      <c r="DW29" s="664">
        <v>9.8000000000000007</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54511</v>
      </c>
      <c r="S30" s="660"/>
      <c r="T30" s="660"/>
      <c r="U30" s="660"/>
      <c r="V30" s="660"/>
      <c r="W30" s="660"/>
      <c r="X30" s="660"/>
      <c r="Y30" s="661"/>
      <c r="Z30" s="662">
        <v>0.1</v>
      </c>
      <c r="AA30" s="662"/>
      <c r="AB30" s="662"/>
      <c r="AC30" s="662"/>
      <c r="AD30" s="663">
        <v>5790</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99.2</v>
      </c>
      <c r="BH30" s="720"/>
      <c r="BI30" s="720"/>
      <c r="BJ30" s="720"/>
      <c r="BK30" s="720"/>
      <c r="BL30" s="720"/>
      <c r="BM30" s="654">
        <v>96.6</v>
      </c>
      <c r="BN30" s="720"/>
      <c r="BO30" s="720"/>
      <c r="BP30" s="720"/>
      <c r="BQ30" s="721"/>
      <c r="BR30" s="719">
        <v>99.1</v>
      </c>
      <c r="BS30" s="720"/>
      <c r="BT30" s="720"/>
      <c r="BU30" s="720"/>
      <c r="BV30" s="720"/>
      <c r="BW30" s="720"/>
      <c r="BX30" s="654">
        <v>96</v>
      </c>
      <c r="BY30" s="720"/>
      <c r="BZ30" s="720"/>
      <c r="CA30" s="720"/>
      <c r="CB30" s="721"/>
      <c r="CD30" s="724"/>
      <c r="CE30" s="725"/>
      <c r="CF30" s="674" t="s">
        <v>304</v>
      </c>
      <c r="CG30" s="675"/>
      <c r="CH30" s="675"/>
      <c r="CI30" s="675"/>
      <c r="CJ30" s="675"/>
      <c r="CK30" s="675"/>
      <c r="CL30" s="675"/>
      <c r="CM30" s="675"/>
      <c r="CN30" s="675"/>
      <c r="CO30" s="675"/>
      <c r="CP30" s="675"/>
      <c r="CQ30" s="676"/>
      <c r="CR30" s="659">
        <v>2224979</v>
      </c>
      <c r="CS30" s="660"/>
      <c r="CT30" s="660"/>
      <c r="CU30" s="660"/>
      <c r="CV30" s="660"/>
      <c r="CW30" s="660"/>
      <c r="CX30" s="660"/>
      <c r="CY30" s="661"/>
      <c r="CZ30" s="664">
        <v>5.6</v>
      </c>
      <c r="DA30" s="693"/>
      <c r="DB30" s="693"/>
      <c r="DC30" s="697"/>
      <c r="DD30" s="668">
        <v>2207621</v>
      </c>
      <c r="DE30" s="660"/>
      <c r="DF30" s="660"/>
      <c r="DG30" s="660"/>
      <c r="DH30" s="660"/>
      <c r="DI30" s="660"/>
      <c r="DJ30" s="660"/>
      <c r="DK30" s="661"/>
      <c r="DL30" s="668">
        <v>2207579</v>
      </c>
      <c r="DM30" s="660"/>
      <c r="DN30" s="660"/>
      <c r="DO30" s="660"/>
      <c r="DP30" s="660"/>
      <c r="DQ30" s="660"/>
      <c r="DR30" s="660"/>
      <c r="DS30" s="660"/>
      <c r="DT30" s="660"/>
      <c r="DU30" s="660"/>
      <c r="DV30" s="661"/>
      <c r="DW30" s="664">
        <v>8.9</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185754</v>
      </c>
      <c r="S31" s="660"/>
      <c r="T31" s="660"/>
      <c r="U31" s="660"/>
      <c r="V31" s="660"/>
      <c r="W31" s="660"/>
      <c r="X31" s="660"/>
      <c r="Y31" s="661"/>
      <c r="Z31" s="662">
        <v>0.4</v>
      </c>
      <c r="AA31" s="662"/>
      <c r="AB31" s="662"/>
      <c r="AC31" s="662"/>
      <c r="AD31" s="663" t="s">
        <v>237</v>
      </c>
      <c r="AE31" s="663"/>
      <c r="AF31" s="663"/>
      <c r="AG31" s="663"/>
      <c r="AH31" s="663"/>
      <c r="AI31" s="663"/>
      <c r="AJ31" s="663"/>
      <c r="AK31" s="663"/>
      <c r="AL31" s="664" t="s">
        <v>234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5"/>
      <c r="BI31" s="695"/>
      <c r="BJ31" s="695"/>
      <c r="BK31" s="695"/>
      <c r="BL31" s="695"/>
      <c r="BM31" s="665">
        <v>95.2</v>
      </c>
      <c r="BN31" s="717"/>
      <c r="BO31" s="717"/>
      <c r="BP31" s="717"/>
      <c r="BQ31" s="718"/>
      <c r="BR31" s="716">
        <v>98.8</v>
      </c>
      <c r="BS31" s="695"/>
      <c r="BT31" s="695"/>
      <c r="BU31" s="695"/>
      <c r="BV31" s="695"/>
      <c r="BW31" s="695"/>
      <c r="BX31" s="665">
        <v>94.7</v>
      </c>
      <c r="BY31" s="717"/>
      <c r="BZ31" s="717"/>
      <c r="CA31" s="717"/>
      <c r="CB31" s="718"/>
      <c r="CD31" s="724"/>
      <c r="CE31" s="725"/>
      <c r="CF31" s="674" t="s">
        <v>308</v>
      </c>
      <c r="CG31" s="675"/>
      <c r="CH31" s="675"/>
      <c r="CI31" s="675"/>
      <c r="CJ31" s="675"/>
      <c r="CK31" s="675"/>
      <c r="CL31" s="675"/>
      <c r="CM31" s="675"/>
      <c r="CN31" s="675"/>
      <c r="CO31" s="675"/>
      <c r="CP31" s="675"/>
      <c r="CQ31" s="676"/>
      <c r="CR31" s="659">
        <v>211095</v>
      </c>
      <c r="CS31" s="695"/>
      <c r="CT31" s="695"/>
      <c r="CU31" s="695"/>
      <c r="CV31" s="695"/>
      <c r="CW31" s="695"/>
      <c r="CX31" s="695"/>
      <c r="CY31" s="696"/>
      <c r="CZ31" s="664">
        <v>0.5</v>
      </c>
      <c r="DA31" s="693"/>
      <c r="DB31" s="693"/>
      <c r="DC31" s="697"/>
      <c r="DD31" s="668">
        <v>211095</v>
      </c>
      <c r="DE31" s="695"/>
      <c r="DF31" s="695"/>
      <c r="DG31" s="695"/>
      <c r="DH31" s="695"/>
      <c r="DI31" s="695"/>
      <c r="DJ31" s="695"/>
      <c r="DK31" s="696"/>
      <c r="DL31" s="668">
        <v>211095</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370189</v>
      </c>
      <c r="S32" s="660"/>
      <c r="T32" s="660"/>
      <c r="U32" s="660"/>
      <c r="V32" s="660"/>
      <c r="W32" s="660"/>
      <c r="X32" s="660"/>
      <c r="Y32" s="661"/>
      <c r="Z32" s="662">
        <v>0.9</v>
      </c>
      <c r="AA32" s="662"/>
      <c r="AB32" s="662"/>
      <c r="AC32" s="662"/>
      <c r="AD32" s="663" t="s">
        <v>237</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99.4</v>
      </c>
      <c r="BH32" s="729"/>
      <c r="BI32" s="729"/>
      <c r="BJ32" s="729"/>
      <c r="BK32" s="729"/>
      <c r="BL32" s="729"/>
      <c r="BM32" s="730">
        <v>97.7</v>
      </c>
      <c r="BN32" s="729"/>
      <c r="BO32" s="729"/>
      <c r="BP32" s="729"/>
      <c r="BQ32" s="731"/>
      <c r="BR32" s="728">
        <v>99.3</v>
      </c>
      <c r="BS32" s="729"/>
      <c r="BT32" s="729"/>
      <c r="BU32" s="729"/>
      <c r="BV32" s="729"/>
      <c r="BW32" s="729"/>
      <c r="BX32" s="730">
        <v>96.9</v>
      </c>
      <c r="BY32" s="729"/>
      <c r="BZ32" s="729"/>
      <c r="CA32" s="729"/>
      <c r="CB32" s="731"/>
      <c r="CD32" s="726"/>
      <c r="CE32" s="727"/>
      <c r="CF32" s="674" t="s">
        <v>311</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237</v>
      </c>
      <c r="DE32" s="660"/>
      <c r="DF32" s="660"/>
      <c r="DG32" s="660"/>
      <c r="DH32" s="660"/>
      <c r="DI32" s="660"/>
      <c r="DJ32" s="660"/>
      <c r="DK32" s="661"/>
      <c r="DL32" s="668" t="s">
        <v>237</v>
      </c>
      <c r="DM32" s="660"/>
      <c r="DN32" s="660"/>
      <c r="DO32" s="660"/>
      <c r="DP32" s="660"/>
      <c r="DQ32" s="660"/>
      <c r="DR32" s="660"/>
      <c r="DS32" s="660"/>
      <c r="DT32" s="660"/>
      <c r="DU32" s="660"/>
      <c r="DV32" s="661"/>
      <c r="DW32" s="664" t="s">
        <v>237</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1480785</v>
      </c>
      <c r="S33" s="660"/>
      <c r="T33" s="660"/>
      <c r="U33" s="660"/>
      <c r="V33" s="660"/>
      <c r="W33" s="660"/>
      <c r="X33" s="660"/>
      <c r="Y33" s="661"/>
      <c r="Z33" s="662">
        <v>3.6</v>
      </c>
      <c r="AA33" s="662"/>
      <c r="AB33" s="662"/>
      <c r="AC33" s="662"/>
      <c r="AD33" s="663" t="s">
        <v>237</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15208353</v>
      </c>
      <c r="CS33" s="695"/>
      <c r="CT33" s="695"/>
      <c r="CU33" s="695"/>
      <c r="CV33" s="695"/>
      <c r="CW33" s="695"/>
      <c r="CX33" s="695"/>
      <c r="CY33" s="696"/>
      <c r="CZ33" s="664">
        <v>38</v>
      </c>
      <c r="DA33" s="693"/>
      <c r="DB33" s="693"/>
      <c r="DC33" s="697"/>
      <c r="DD33" s="668">
        <v>12883614</v>
      </c>
      <c r="DE33" s="695"/>
      <c r="DF33" s="695"/>
      <c r="DG33" s="695"/>
      <c r="DH33" s="695"/>
      <c r="DI33" s="695"/>
      <c r="DJ33" s="695"/>
      <c r="DK33" s="696"/>
      <c r="DL33" s="668">
        <v>10757929</v>
      </c>
      <c r="DM33" s="695"/>
      <c r="DN33" s="695"/>
      <c r="DO33" s="695"/>
      <c r="DP33" s="695"/>
      <c r="DQ33" s="695"/>
      <c r="DR33" s="695"/>
      <c r="DS33" s="695"/>
      <c r="DT33" s="695"/>
      <c r="DU33" s="695"/>
      <c r="DV33" s="696"/>
      <c r="DW33" s="664">
        <v>43.5</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776304</v>
      </c>
      <c r="S34" s="660"/>
      <c r="T34" s="660"/>
      <c r="U34" s="660"/>
      <c r="V34" s="660"/>
      <c r="W34" s="660"/>
      <c r="X34" s="660"/>
      <c r="Y34" s="661"/>
      <c r="Z34" s="662">
        <v>1.9</v>
      </c>
      <c r="AA34" s="662"/>
      <c r="AB34" s="662"/>
      <c r="AC34" s="662"/>
      <c r="AD34" s="663">
        <v>43467</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7249117</v>
      </c>
      <c r="CS34" s="660"/>
      <c r="CT34" s="660"/>
      <c r="CU34" s="660"/>
      <c r="CV34" s="660"/>
      <c r="CW34" s="660"/>
      <c r="CX34" s="660"/>
      <c r="CY34" s="661"/>
      <c r="CZ34" s="664">
        <v>18.100000000000001</v>
      </c>
      <c r="DA34" s="693"/>
      <c r="DB34" s="693"/>
      <c r="DC34" s="697"/>
      <c r="DD34" s="668">
        <v>6141902</v>
      </c>
      <c r="DE34" s="660"/>
      <c r="DF34" s="660"/>
      <c r="DG34" s="660"/>
      <c r="DH34" s="660"/>
      <c r="DI34" s="660"/>
      <c r="DJ34" s="660"/>
      <c r="DK34" s="661"/>
      <c r="DL34" s="668">
        <v>5701372</v>
      </c>
      <c r="DM34" s="660"/>
      <c r="DN34" s="660"/>
      <c r="DO34" s="660"/>
      <c r="DP34" s="660"/>
      <c r="DQ34" s="660"/>
      <c r="DR34" s="660"/>
      <c r="DS34" s="660"/>
      <c r="DT34" s="660"/>
      <c r="DU34" s="660"/>
      <c r="DV34" s="661"/>
      <c r="DW34" s="664">
        <v>23.1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2347400</v>
      </c>
      <c r="S35" s="660"/>
      <c r="T35" s="660"/>
      <c r="U35" s="660"/>
      <c r="V35" s="660"/>
      <c r="W35" s="660"/>
      <c r="X35" s="660"/>
      <c r="Y35" s="661"/>
      <c r="Z35" s="662">
        <v>5.7</v>
      </c>
      <c r="AA35" s="662"/>
      <c r="AB35" s="662"/>
      <c r="AC35" s="662"/>
      <c r="AD35" s="663" t="s">
        <v>237</v>
      </c>
      <c r="AE35" s="663"/>
      <c r="AF35" s="663"/>
      <c r="AG35" s="663"/>
      <c r="AH35" s="663"/>
      <c r="AI35" s="663"/>
      <c r="AJ35" s="663"/>
      <c r="AK35" s="663"/>
      <c r="AL35" s="664" t="s">
        <v>237</v>
      </c>
      <c r="AM35" s="665"/>
      <c r="AN35" s="665"/>
      <c r="AO35" s="666"/>
      <c r="AP35" s="214"/>
      <c r="AQ35" s="732" t="s">
        <v>319</v>
      </c>
      <c r="AR35" s="733"/>
      <c r="AS35" s="733"/>
      <c r="AT35" s="733"/>
      <c r="AU35" s="733"/>
      <c r="AV35" s="733"/>
      <c r="AW35" s="733"/>
      <c r="AX35" s="733"/>
      <c r="AY35" s="734"/>
      <c r="AZ35" s="648">
        <v>3696355</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181502</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495070</v>
      </c>
      <c r="CS35" s="695"/>
      <c r="CT35" s="695"/>
      <c r="CU35" s="695"/>
      <c r="CV35" s="695"/>
      <c r="CW35" s="695"/>
      <c r="CX35" s="695"/>
      <c r="CY35" s="696"/>
      <c r="CZ35" s="664">
        <v>1.2</v>
      </c>
      <c r="DA35" s="693"/>
      <c r="DB35" s="693"/>
      <c r="DC35" s="697"/>
      <c r="DD35" s="668">
        <v>492044</v>
      </c>
      <c r="DE35" s="695"/>
      <c r="DF35" s="695"/>
      <c r="DG35" s="695"/>
      <c r="DH35" s="695"/>
      <c r="DI35" s="695"/>
      <c r="DJ35" s="695"/>
      <c r="DK35" s="696"/>
      <c r="DL35" s="668">
        <v>488793</v>
      </c>
      <c r="DM35" s="695"/>
      <c r="DN35" s="695"/>
      <c r="DO35" s="695"/>
      <c r="DP35" s="695"/>
      <c r="DQ35" s="695"/>
      <c r="DR35" s="695"/>
      <c r="DS35" s="695"/>
      <c r="DT35" s="695"/>
      <c r="DU35" s="695"/>
      <c r="DV35" s="696"/>
      <c r="DW35" s="664">
        <v>2</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237</v>
      </c>
      <c r="AM36" s="665"/>
      <c r="AN36" s="665"/>
      <c r="AO36" s="666"/>
      <c r="AQ36" s="736" t="s">
        <v>323</v>
      </c>
      <c r="AR36" s="737"/>
      <c r="AS36" s="737"/>
      <c r="AT36" s="737"/>
      <c r="AU36" s="737"/>
      <c r="AV36" s="737"/>
      <c r="AW36" s="737"/>
      <c r="AX36" s="737"/>
      <c r="AY36" s="738"/>
      <c r="AZ36" s="659">
        <v>247689</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-205219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2994281</v>
      </c>
      <c r="CS36" s="660"/>
      <c r="CT36" s="660"/>
      <c r="CU36" s="660"/>
      <c r="CV36" s="660"/>
      <c r="CW36" s="660"/>
      <c r="CX36" s="660"/>
      <c r="CY36" s="661"/>
      <c r="CZ36" s="664">
        <v>7.5</v>
      </c>
      <c r="DA36" s="693"/>
      <c r="DB36" s="693"/>
      <c r="DC36" s="697"/>
      <c r="DD36" s="668">
        <v>2626541</v>
      </c>
      <c r="DE36" s="660"/>
      <c r="DF36" s="660"/>
      <c r="DG36" s="660"/>
      <c r="DH36" s="660"/>
      <c r="DI36" s="660"/>
      <c r="DJ36" s="660"/>
      <c r="DK36" s="661"/>
      <c r="DL36" s="668">
        <v>2296344</v>
      </c>
      <c r="DM36" s="660"/>
      <c r="DN36" s="660"/>
      <c r="DO36" s="660"/>
      <c r="DP36" s="660"/>
      <c r="DQ36" s="660"/>
      <c r="DR36" s="660"/>
      <c r="DS36" s="660"/>
      <c r="DT36" s="660"/>
      <c r="DU36" s="660"/>
      <c r="DV36" s="661"/>
      <c r="DW36" s="664">
        <v>9.3000000000000007</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121</v>
      </c>
      <c r="S37" s="660"/>
      <c r="T37" s="660"/>
      <c r="U37" s="660"/>
      <c r="V37" s="660"/>
      <c r="W37" s="660"/>
      <c r="X37" s="660"/>
      <c r="Y37" s="661"/>
      <c r="Z37" s="662" t="s">
        <v>237</v>
      </c>
      <c r="AA37" s="662"/>
      <c r="AB37" s="662"/>
      <c r="AC37" s="662"/>
      <c r="AD37" s="663" t="s">
        <v>237</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8338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18275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789861</v>
      </c>
      <c r="CS37" s="695"/>
      <c r="CT37" s="695"/>
      <c r="CU37" s="695"/>
      <c r="CV37" s="695"/>
      <c r="CW37" s="695"/>
      <c r="CX37" s="695"/>
      <c r="CY37" s="696"/>
      <c r="CZ37" s="664">
        <v>2</v>
      </c>
      <c r="DA37" s="693"/>
      <c r="DB37" s="693"/>
      <c r="DC37" s="697"/>
      <c r="DD37" s="668">
        <v>789861</v>
      </c>
      <c r="DE37" s="695"/>
      <c r="DF37" s="695"/>
      <c r="DG37" s="695"/>
      <c r="DH37" s="695"/>
      <c r="DI37" s="695"/>
      <c r="DJ37" s="695"/>
      <c r="DK37" s="696"/>
      <c r="DL37" s="668">
        <v>789861</v>
      </c>
      <c r="DM37" s="695"/>
      <c r="DN37" s="695"/>
      <c r="DO37" s="695"/>
      <c r="DP37" s="695"/>
      <c r="DQ37" s="695"/>
      <c r="DR37" s="695"/>
      <c r="DS37" s="695"/>
      <c r="DT37" s="695"/>
      <c r="DU37" s="695"/>
      <c r="DV37" s="696"/>
      <c r="DW37" s="664">
        <v>3.2</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41457029</v>
      </c>
      <c r="S38" s="740"/>
      <c r="T38" s="740"/>
      <c r="U38" s="740"/>
      <c r="V38" s="740"/>
      <c r="W38" s="740"/>
      <c r="X38" s="740"/>
      <c r="Y38" s="741"/>
      <c r="Z38" s="742">
        <v>100</v>
      </c>
      <c r="AA38" s="742"/>
      <c r="AB38" s="742"/>
      <c r="AC38" s="742"/>
      <c r="AD38" s="743">
        <v>24724451</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237</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29326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3448666</v>
      </c>
      <c r="CS38" s="660"/>
      <c r="CT38" s="660"/>
      <c r="CU38" s="660"/>
      <c r="CV38" s="660"/>
      <c r="CW38" s="660"/>
      <c r="CX38" s="660"/>
      <c r="CY38" s="661"/>
      <c r="CZ38" s="664">
        <v>8.6</v>
      </c>
      <c r="DA38" s="693"/>
      <c r="DB38" s="693"/>
      <c r="DC38" s="697"/>
      <c r="DD38" s="668">
        <v>2922504</v>
      </c>
      <c r="DE38" s="660"/>
      <c r="DF38" s="660"/>
      <c r="DG38" s="660"/>
      <c r="DH38" s="660"/>
      <c r="DI38" s="660"/>
      <c r="DJ38" s="660"/>
      <c r="DK38" s="661"/>
      <c r="DL38" s="668">
        <v>2271420</v>
      </c>
      <c r="DM38" s="660"/>
      <c r="DN38" s="660"/>
      <c r="DO38" s="660"/>
      <c r="DP38" s="660"/>
      <c r="DQ38" s="660"/>
      <c r="DR38" s="660"/>
      <c r="DS38" s="660"/>
      <c r="DT38" s="660"/>
      <c r="DU38" s="660"/>
      <c r="DV38" s="661"/>
      <c r="DW38" s="664">
        <v>9.1999999999999993</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866219</v>
      </c>
      <c r="CS39" s="695"/>
      <c r="CT39" s="695"/>
      <c r="CU39" s="695"/>
      <c r="CV39" s="695"/>
      <c r="CW39" s="695"/>
      <c r="CX39" s="695"/>
      <c r="CY39" s="696"/>
      <c r="CZ39" s="664">
        <v>2.2000000000000002</v>
      </c>
      <c r="DA39" s="693"/>
      <c r="DB39" s="693"/>
      <c r="DC39" s="697"/>
      <c r="DD39" s="668">
        <v>700623</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1424160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88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155000</v>
      </c>
      <c r="CS40" s="660"/>
      <c r="CT40" s="660"/>
      <c r="CU40" s="660"/>
      <c r="CV40" s="660"/>
      <c r="CW40" s="660"/>
      <c r="CX40" s="660"/>
      <c r="CY40" s="661"/>
      <c r="CZ40" s="664">
        <v>0.4</v>
      </c>
      <c r="DA40" s="693"/>
      <c r="DB40" s="693"/>
      <c r="DC40" s="697"/>
      <c r="DD40" s="668" t="s">
        <v>237</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2016168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290</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5069777</v>
      </c>
      <c r="CS42" s="660"/>
      <c r="CT42" s="660"/>
      <c r="CU42" s="660"/>
      <c r="CV42" s="660"/>
      <c r="CW42" s="660"/>
      <c r="CX42" s="660"/>
      <c r="CY42" s="661"/>
      <c r="CZ42" s="664">
        <v>12.7</v>
      </c>
      <c r="DA42" s="665"/>
      <c r="DB42" s="665"/>
      <c r="DC42" s="760"/>
      <c r="DD42" s="668">
        <v>1028626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120991</v>
      </c>
      <c r="CS43" s="695"/>
      <c r="CT43" s="695"/>
      <c r="CU43" s="695"/>
      <c r="CV43" s="695"/>
      <c r="CW43" s="695"/>
      <c r="CX43" s="695"/>
      <c r="CY43" s="696"/>
      <c r="CZ43" s="664">
        <v>0.3</v>
      </c>
      <c r="DA43" s="693"/>
      <c r="DB43" s="693"/>
      <c r="DC43" s="697"/>
      <c r="DD43" s="668">
        <v>120991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5069777</v>
      </c>
      <c r="CS44" s="660"/>
      <c r="CT44" s="660"/>
      <c r="CU44" s="660"/>
      <c r="CV44" s="660"/>
      <c r="CW44" s="660"/>
      <c r="CX44" s="660"/>
      <c r="CY44" s="661"/>
      <c r="CZ44" s="664">
        <v>12.7</v>
      </c>
      <c r="DA44" s="665"/>
      <c r="DB44" s="665"/>
      <c r="DC44" s="760"/>
      <c r="DD44" s="668">
        <v>1028626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2055764</v>
      </c>
      <c r="CS45" s="695"/>
      <c r="CT45" s="695"/>
      <c r="CU45" s="695"/>
      <c r="CV45" s="695"/>
      <c r="CW45" s="695"/>
      <c r="CX45" s="695"/>
      <c r="CY45" s="696"/>
      <c r="CZ45" s="664">
        <v>5.0999999999999996</v>
      </c>
      <c r="DA45" s="693"/>
      <c r="DB45" s="693"/>
      <c r="DC45" s="697"/>
      <c r="DD45" s="668">
        <v>156992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3014013</v>
      </c>
      <c r="CS46" s="660"/>
      <c r="CT46" s="660"/>
      <c r="CU46" s="660"/>
      <c r="CV46" s="660"/>
      <c r="CW46" s="660"/>
      <c r="CX46" s="660"/>
      <c r="CY46" s="661"/>
      <c r="CZ46" s="664">
        <v>7.5</v>
      </c>
      <c r="DA46" s="665"/>
      <c r="DB46" s="665"/>
      <c r="DC46" s="760"/>
      <c r="DD46" s="668">
        <v>871634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237</v>
      </c>
      <c r="CS47" s="695"/>
      <c r="CT47" s="695"/>
      <c r="CU47" s="695"/>
      <c r="CV47" s="695"/>
      <c r="CW47" s="695"/>
      <c r="CX47" s="695"/>
      <c r="CY47" s="696"/>
      <c r="CZ47" s="664" t="s">
        <v>121</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237</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40069163</v>
      </c>
      <c r="CS49" s="729"/>
      <c r="CT49" s="729"/>
      <c r="CU49" s="729"/>
      <c r="CV49" s="729"/>
      <c r="CW49" s="729"/>
      <c r="CX49" s="729"/>
      <c r="CY49" s="761"/>
      <c r="CZ49" s="744">
        <v>100</v>
      </c>
      <c r="DA49" s="762"/>
      <c r="DB49" s="762"/>
      <c r="DC49" s="763"/>
      <c r="DD49" s="764">
        <v>26200443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ZDeTaJlh5Q2hd7OBwyev7A/vgBaEPhs4SRCheMDXA8w0gdibNtEh1FF3jCRXOet8Ia5svvIB1PJyjq79VoIoQ==" saltValue="oVfNH1qDxVP6z/IJ7X0l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41857</v>
      </c>
      <c r="R7" s="795"/>
      <c r="S7" s="795"/>
      <c r="T7" s="795"/>
      <c r="U7" s="795"/>
      <c r="V7" s="795">
        <v>40469</v>
      </c>
      <c r="W7" s="795"/>
      <c r="X7" s="795"/>
      <c r="Y7" s="795"/>
      <c r="Z7" s="795"/>
      <c r="AA7" s="795">
        <v>1388</v>
      </c>
      <c r="AB7" s="795"/>
      <c r="AC7" s="795"/>
      <c r="AD7" s="795"/>
      <c r="AE7" s="796"/>
      <c r="AF7" s="797">
        <v>1001</v>
      </c>
      <c r="AG7" s="798"/>
      <c r="AH7" s="798"/>
      <c r="AI7" s="798"/>
      <c r="AJ7" s="799"/>
      <c r="AK7" s="834">
        <v>492</v>
      </c>
      <c r="AL7" s="835"/>
      <c r="AM7" s="835"/>
      <c r="AN7" s="835"/>
      <c r="AO7" s="835"/>
      <c r="AP7" s="835">
        <v>27100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0</v>
      </c>
      <c r="CI7" s="832"/>
      <c r="CJ7" s="832"/>
      <c r="CK7" s="832"/>
      <c r="CL7" s="833"/>
      <c r="CM7" s="831">
        <v>2</v>
      </c>
      <c r="CN7" s="832"/>
      <c r="CO7" s="832"/>
      <c r="CP7" s="832"/>
      <c r="CQ7" s="833"/>
      <c r="CR7" s="831">
        <v>1</v>
      </c>
      <c r="CS7" s="832"/>
      <c r="CT7" s="832"/>
      <c r="CU7" s="832"/>
      <c r="CV7" s="833"/>
      <c r="CW7" s="831" t="s">
        <v>556</v>
      </c>
      <c r="CX7" s="832"/>
      <c r="CY7" s="832"/>
      <c r="CZ7" s="832"/>
      <c r="DA7" s="833"/>
      <c r="DB7" s="831" t="s">
        <v>556</v>
      </c>
      <c r="DC7" s="832"/>
      <c r="DD7" s="832"/>
      <c r="DE7" s="832"/>
      <c r="DF7" s="833"/>
      <c r="DG7" s="831" t="s">
        <v>556</v>
      </c>
      <c r="DH7" s="832"/>
      <c r="DI7" s="832"/>
      <c r="DJ7" s="832"/>
      <c r="DK7" s="833"/>
      <c r="DL7" s="831" t="s">
        <v>556</v>
      </c>
      <c r="DM7" s="832"/>
      <c r="DN7" s="832"/>
      <c r="DO7" s="832"/>
      <c r="DP7" s="833"/>
      <c r="DQ7" s="831" t="s">
        <v>556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41857</v>
      </c>
      <c r="R23" s="854"/>
      <c r="S23" s="854"/>
      <c r="T23" s="854"/>
      <c r="U23" s="854"/>
      <c r="V23" s="854">
        <v>40469</v>
      </c>
      <c r="W23" s="854"/>
      <c r="X23" s="854"/>
      <c r="Y23" s="854"/>
      <c r="Z23" s="854"/>
      <c r="AA23" s="854">
        <v>1388</v>
      </c>
      <c r="AB23" s="854"/>
      <c r="AC23" s="854"/>
      <c r="AD23" s="854"/>
      <c r="AE23" s="855"/>
      <c r="AF23" s="856">
        <v>1001</v>
      </c>
      <c r="AG23" s="854"/>
      <c r="AH23" s="854"/>
      <c r="AI23" s="854"/>
      <c r="AJ23" s="857"/>
      <c r="AK23" s="858"/>
      <c r="AL23" s="859"/>
      <c r="AM23" s="859"/>
      <c r="AN23" s="859"/>
      <c r="AO23" s="859"/>
      <c r="AP23" s="854">
        <v>27100</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14447</v>
      </c>
      <c r="R28" s="883"/>
      <c r="S28" s="883"/>
      <c r="T28" s="883"/>
      <c r="U28" s="883"/>
      <c r="V28" s="883">
        <v>14265</v>
      </c>
      <c r="W28" s="883"/>
      <c r="X28" s="883"/>
      <c r="Y28" s="883"/>
      <c r="Z28" s="883"/>
      <c r="AA28" s="883">
        <v>182</v>
      </c>
      <c r="AB28" s="883"/>
      <c r="AC28" s="883"/>
      <c r="AD28" s="883"/>
      <c r="AE28" s="884"/>
      <c r="AF28" s="885">
        <v>182</v>
      </c>
      <c r="AG28" s="883"/>
      <c r="AH28" s="883"/>
      <c r="AI28" s="883"/>
      <c r="AJ28" s="886"/>
      <c r="AK28" s="887">
        <v>1554</v>
      </c>
      <c r="AL28" s="878"/>
      <c r="AM28" s="878"/>
      <c r="AN28" s="878"/>
      <c r="AO28" s="878"/>
      <c r="AP28" s="878" t="s">
        <v>557</v>
      </c>
      <c r="AQ28" s="878"/>
      <c r="AR28" s="878"/>
      <c r="AS28" s="878"/>
      <c r="AT28" s="878"/>
      <c r="AU28" s="878" t="s">
        <v>556</v>
      </c>
      <c r="AV28" s="878"/>
      <c r="AW28" s="878"/>
      <c r="AX28" s="878"/>
      <c r="AY28" s="878"/>
      <c r="AZ28" s="879" t="s">
        <v>556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7143</v>
      </c>
      <c r="R29" s="819"/>
      <c r="S29" s="819"/>
      <c r="T29" s="819"/>
      <c r="U29" s="819"/>
      <c r="V29" s="819">
        <v>6794</v>
      </c>
      <c r="W29" s="819"/>
      <c r="X29" s="819"/>
      <c r="Y29" s="819"/>
      <c r="Z29" s="819"/>
      <c r="AA29" s="819">
        <v>349</v>
      </c>
      <c r="AB29" s="819"/>
      <c r="AC29" s="819"/>
      <c r="AD29" s="819"/>
      <c r="AE29" s="820"/>
      <c r="AF29" s="821">
        <v>349</v>
      </c>
      <c r="AG29" s="822"/>
      <c r="AH29" s="822"/>
      <c r="AI29" s="822"/>
      <c r="AJ29" s="823"/>
      <c r="AK29" s="890">
        <v>1140</v>
      </c>
      <c r="AL29" s="891"/>
      <c r="AM29" s="891"/>
      <c r="AN29" s="891"/>
      <c r="AO29" s="891"/>
      <c r="AP29" s="891" t="s">
        <v>556</v>
      </c>
      <c r="AQ29" s="891"/>
      <c r="AR29" s="891"/>
      <c r="AS29" s="891"/>
      <c r="AT29" s="891"/>
      <c r="AU29" s="891" t="s">
        <v>556</v>
      </c>
      <c r="AV29" s="891"/>
      <c r="AW29" s="891"/>
      <c r="AX29" s="891"/>
      <c r="AY29" s="891"/>
      <c r="AZ29" s="892" t="s">
        <v>556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1541</v>
      </c>
      <c r="R30" s="819"/>
      <c r="S30" s="819"/>
      <c r="T30" s="819"/>
      <c r="U30" s="819"/>
      <c r="V30" s="819">
        <v>1532</v>
      </c>
      <c r="W30" s="819"/>
      <c r="X30" s="819"/>
      <c r="Y30" s="819"/>
      <c r="Z30" s="819"/>
      <c r="AA30" s="819">
        <v>8</v>
      </c>
      <c r="AB30" s="819"/>
      <c r="AC30" s="819"/>
      <c r="AD30" s="819"/>
      <c r="AE30" s="820"/>
      <c r="AF30" s="821">
        <v>8</v>
      </c>
      <c r="AG30" s="822"/>
      <c r="AH30" s="822"/>
      <c r="AI30" s="822"/>
      <c r="AJ30" s="823"/>
      <c r="AK30" s="890">
        <v>216</v>
      </c>
      <c r="AL30" s="891"/>
      <c r="AM30" s="891"/>
      <c r="AN30" s="891"/>
      <c r="AO30" s="891"/>
      <c r="AP30" s="891" t="s">
        <v>556</v>
      </c>
      <c r="AQ30" s="891"/>
      <c r="AR30" s="891"/>
      <c r="AS30" s="891"/>
      <c r="AT30" s="891"/>
      <c r="AU30" s="891" t="s">
        <v>556</v>
      </c>
      <c r="AV30" s="891"/>
      <c r="AW30" s="891"/>
      <c r="AX30" s="891"/>
      <c r="AY30" s="891"/>
      <c r="AZ30" s="892" t="s">
        <v>556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3095</v>
      </c>
      <c r="R31" s="819"/>
      <c r="S31" s="819"/>
      <c r="T31" s="819"/>
      <c r="U31" s="819"/>
      <c r="V31" s="819">
        <v>2786</v>
      </c>
      <c r="W31" s="819"/>
      <c r="X31" s="819"/>
      <c r="Y31" s="819"/>
      <c r="Z31" s="819"/>
      <c r="AA31" s="819">
        <v>309</v>
      </c>
      <c r="AB31" s="819"/>
      <c r="AC31" s="819"/>
      <c r="AD31" s="819"/>
      <c r="AE31" s="820"/>
      <c r="AF31" s="821">
        <v>64</v>
      </c>
      <c r="AG31" s="822"/>
      <c r="AH31" s="822"/>
      <c r="AI31" s="822"/>
      <c r="AJ31" s="823"/>
      <c r="AK31" s="890">
        <v>248</v>
      </c>
      <c r="AL31" s="891"/>
      <c r="AM31" s="891"/>
      <c r="AN31" s="891"/>
      <c r="AO31" s="891"/>
      <c r="AP31" s="891">
        <v>13334</v>
      </c>
      <c r="AQ31" s="891"/>
      <c r="AR31" s="891"/>
      <c r="AS31" s="891"/>
      <c r="AT31" s="891"/>
      <c r="AU31" s="891">
        <v>2067</v>
      </c>
      <c r="AV31" s="891"/>
      <c r="AW31" s="891"/>
      <c r="AX31" s="891"/>
      <c r="AY31" s="891"/>
      <c r="AZ31" s="892" t="s">
        <v>556</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538</v>
      </c>
      <c r="AG63" s="902"/>
      <c r="AH63" s="902"/>
      <c r="AI63" s="902"/>
      <c r="AJ63" s="903"/>
      <c r="AK63" s="904"/>
      <c r="AL63" s="899"/>
      <c r="AM63" s="899"/>
      <c r="AN63" s="899"/>
      <c r="AO63" s="899"/>
      <c r="AP63" s="902">
        <v>13334</v>
      </c>
      <c r="AQ63" s="902"/>
      <c r="AR63" s="902"/>
      <c r="AS63" s="902"/>
      <c r="AT63" s="902"/>
      <c r="AU63" s="902">
        <v>2067</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399</v>
      </c>
      <c r="B66" s="801"/>
      <c r="C66" s="801"/>
      <c r="D66" s="801"/>
      <c r="E66" s="801"/>
      <c r="F66" s="801"/>
      <c r="G66" s="801"/>
      <c r="H66" s="801"/>
      <c r="I66" s="801"/>
      <c r="J66" s="801"/>
      <c r="K66" s="801"/>
      <c r="L66" s="801"/>
      <c r="M66" s="801"/>
      <c r="N66" s="801"/>
      <c r="O66" s="801"/>
      <c r="P66" s="802"/>
      <c r="Q66" s="777" t="s">
        <v>383</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388</v>
      </c>
      <c r="AQ66" s="778"/>
      <c r="AR66" s="778"/>
      <c r="AS66" s="778"/>
      <c r="AT66" s="779"/>
      <c r="AU66" s="777" t="s">
        <v>400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8676</v>
      </c>
      <c r="R68" s="926"/>
      <c r="S68" s="926"/>
      <c r="T68" s="926"/>
      <c r="U68" s="926"/>
      <c r="V68" s="926">
        <v>8269</v>
      </c>
      <c r="W68" s="926"/>
      <c r="X68" s="926"/>
      <c r="Y68" s="926"/>
      <c r="Z68" s="926"/>
      <c r="AA68" s="926">
        <v>406</v>
      </c>
      <c r="AB68" s="926"/>
      <c r="AC68" s="926"/>
      <c r="AD68" s="926"/>
      <c r="AE68" s="926"/>
      <c r="AF68" s="926">
        <v>397</v>
      </c>
      <c r="AG68" s="926"/>
      <c r="AH68" s="926"/>
      <c r="AI68" s="926"/>
      <c r="AJ68" s="926"/>
      <c r="AK68" s="926" t="s">
        <v>556</v>
      </c>
      <c r="AL68" s="926"/>
      <c r="AM68" s="926"/>
      <c r="AN68" s="926"/>
      <c r="AO68" s="926"/>
      <c r="AP68" s="926">
        <v>6380</v>
      </c>
      <c r="AQ68" s="926"/>
      <c r="AR68" s="926"/>
      <c r="AS68" s="926"/>
      <c r="AT68" s="926"/>
      <c r="AU68" s="926">
        <v>2279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497</v>
      </c>
      <c r="R69" s="891"/>
      <c r="S69" s="891"/>
      <c r="T69" s="891"/>
      <c r="U69" s="891"/>
      <c r="V69" s="891">
        <v>463</v>
      </c>
      <c r="W69" s="891"/>
      <c r="X69" s="891"/>
      <c r="Y69" s="891"/>
      <c r="Z69" s="891"/>
      <c r="AA69" s="891">
        <v>34</v>
      </c>
      <c r="AB69" s="891"/>
      <c r="AC69" s="891"/>
      <c r="AD69" s="891"/>
      <c r="AE69" s="891"/>
      <c r="AF69" s="891">
        <v>34</v>
      </c>
      <c r="AG69" s="891"/>
      <c r="AH69" s="891"/>
      <c r="AI69" s="891"/>
      <c r="AJ69" s="891"/>
      <c r="AK69" s="891" t="s">
        <v>556</v>
      </c>
      <c r="AL69" s="891"/>
      <c r="AM69" s="891"/>
      <c r="AN69" s="891"/>
      <c r="AO69" s="891"/>
      <c r="AP69" s="891">
        <v>93</v>
      </c>
      <c r="AQ69" s="891"/>
      <c r="AR69" s="891"/>
      <c r="AS69" s="891"/>
      <c r="AT69" s="891"/>
      <c r="AU69" s="891">
        <v>22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3570</v>
      </c>
      <c r="R70" s="891"/>
      <c r="S70" s="891"/>
      <c r="T70" s="891"/>
      <c r="U70" s="891"/>
      <c r="V70" s="891">
        <v>3100</v>
      </c>
      <c r="W70" s="891"/>
      <c r="X70" s="891"/>
      <c r="Y70" s="891"/>
      <c r="Z70" s="891"/>
      <c r="AA70" s="891">
        <v>470</v>
      </c>
      <c r="AB70" s="891"/>
      <c r="AC70" s="891"/>
      <c r="AD70" s="891"/>
      <c r="AE70" s="891"/>
      <c r="AF70" s="891">
        <v>470</v>
      </c>
      <c r="AG70" s="891"/>
      <c r="AH70" s="891"/>
      <c r="AI70" s="891"/>
      <c r="AJ70" s="891"/>
      <c r="AK70" s="891">
        <v>63</v>
      </c>
      <c r="AL70" s="891"/>
      <c r="AM70" s="891"/>
      <c r="AN70" s="891"/>
      <c r="AO70" s="891"/>
      <c r="AP70" s="891" t="s">
        <v>556</v>
      </c>
      <c r="AQ70" s="891"/>
      <c r="AR70" s="891"/>
      <c r="AS70" s="891"/>
      <c r="AT70" s="891"/>
      <c r="AU70" s="891" t="s">
        <v>556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883572</v>
      </c>
      <c r="R71" s="891"/>
      <c r="S71" s="891"/>
      <c r="T71" s="891"/>
      <c r="U71" s="891"/>
      <c r="V71" s="891">
        <v>863176</v>
      </c>
      <c r="W71" s="891"/>
      <c r="X71" s="891"/>
      <c r="Y71" s="891"/>
      <c r="Z71" s="891"/>
      <c r="AA71" s="891">
        <v>20396</v>
      </c>
      <c r="AB71" s="891"/>
      <c r="AC71" s="891"/>
      <c r="AD71" s="891"/>
      <c r="AE71" s="891"/>
      <c r="AF71" s="891">
        <v>20396</v>
      </c>
      <c r="AG71" s="891"/>
      <c r="AH71" s="891"/>
      <c r="AI71" s="891"/>
      <c r="AJ71" s="891"/>
      <c r="AK71" s="891">
        <v>5429</v>
      </c>
      <c r="AL71" s="891"/>
      <c r="AM71" s="891"/>
      <c r="AN71" s="891"/>
      <c r="AO71" s="891"/>
      <c r="AP71" s="891" t="s">
        <v>556</v>
      </c>
      <c r="AQ71" s="891"/>
      <c r="AR71" s="891"/>
      <c r="AS71" s="891"/>
      <c r="AT71" s="891"/>
      <c r="AU71" s="891" t="s">
        <v>556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3920</v>
      </c>
      <c r="R72" s="891"/>
      <c r="S72" s="891"/>
      <c r="T72" s="891"/>
      <c r="U72" s="891"/>
      <c r="V72" s="891">
        <v>3739</v>
      </c>
      <c r="W72" s="891"/>
      <c r="X72" s="891"/>
      <c r="Y72" s="891"/>
      <c r="Z72" s="891"/>
      <c r="AA72" s="891">
        <v>180</v>
      </c>
      <c r="AB72" s="891"/>
      <c r="AC72" s="891"/>
      <c r="AD72" s="891"/>
      <c r="AE72" s="891"/>
      <c r="AF72" s="891">
        <v>180</v>
      </c>
      <c r="AG72" s="891"/>
      <c r="AH72" s="891"/>
      <c r="AI72" s="891"/>
      <c r="AJ72" s="891"/>
      <c r="AK72" s="891">
        <v>1</v>
      </c>
      <c r="AL72" s="891"/>
      <c r="AM72" s="891"/>
      <c r="AN72" s="891"/>
      <c r="AO72" s="891"/>
      <c r="AP72" s="891" t="s">
        <v>556</v>
      </c>
      <c r="AQ72" s="891"/>
      <c r="AR72" s="891"/>
      <c r="AS72" s="891"/>
      <c r="AT72" s="891"/>
      <c r="AU72" s="891" t="s">
        <v>556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21477</v>
      </c>
      <c r="AG88" s="902"/>
      <c r="AH88" s="902"/>
      <c r="AI88" s="902"/>
      <c r="AJ88" s="902"/>
      <c r="AK88" s="899"/>
      <c r="AL88" s="899"/>
      <c r="AM88" s="899"/>
      <c r="AN88" s="899"/>
      <c r="AO88" s="899"/>
      <c r="AP88" s="902">
        <v>6473</v>
      </c>
      <c r="AQ88" s="902"/>
      <c r="AR88" s="902"/>
      <c r="AS88" s="902"/>
      <c r="AT88" s="902"/>
      <c r="AU88" s="902">
        <v>2301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407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409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410</v>
      </c>
      <c r="AB109" s="955"/>
      <c r="AC109" s="955"/>
      <c r="AD109" s="955"/>
      <c r="AE109" s="956"/>
      <c r="AF109" s="954" t="s">
        <v>298</v>
      </c>
      <c r="AG109" s="955"/>
      <c r="AH109" s="955"/>
      <c r="AI109" s="955"/>
      <c r="AJ109" s="956"/>
      <c r="AK109" s="954" t="s">
        <v>297</v>
      </c>
      <c r="AL109" s="955"/>
      <c r="AM109" s="955"/>
      <c r="AN109" s="955"/>
      <c r="AO109" s="956"/>
      <c r="AP109" s="954" t="s">
        <v>411</v>
      </c>
      <c r="AQ109" s="955"/>
      <c r="AR109" s="955"/>
      <c r="AS109" s="955"/>
      <c r="AT109" s="957"/>
      <c r="AU109" s="974" t="s">
        <v>409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410</v>
      </c>
      <c r="BR109" s="955"/>
      <c r="BS109" s="955"/>
      <c r="BT109" s="955"/>
      <c r="BU109" s="956"/>
      <c r="BV109" s="954" t="s">
        <v>298</v>
      </c>
      <c r="BW109" s="955"/>
      <c r="BX109" s="955"/>
      <c r="BY109" s="955"/>
      <c r="BZ109" s="956"/>
      <c r="CA109" s="954" t="s">
        <v>297</v>
      </c>
      <c r="CB109" s="955"/>
      <c r="CC109" s="955"/>
      <c r="CD109" s="955"/>
      <c r="CE109" s="956"/>
      <c r="CF109" s="975" t="s">
        <v>411</v>
      </c>
      <c r="CG109" s="975"/>
      <c r="CH109" s="975"/>
      <c r="CI109" s="975"/>
      <c r="CJ109" s="975"/>
      <c r="CK109" s="954" t="s">
        <v>412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410</v>
      </c>
      <c r="DH109" s="955"/>
      <c r="DI109" s="955"/>
      <c r="DJ109" s="955"/>
      <c r="DK109" s="956"/>
      <c r="DL109" s="954" t="s">
        <v>298</v>
      </c>
      <c r="DM109" s="955"/>
      <c r="DN109" s="955"/>
      <c r="DO109" s="955"/>
      <c r="DP109" s="956"/>
      <c r="DQ109" s="954" t="s">
        <v>297</v>
      </c>
      <c r="DR109" s="955"/>
      <c r="DS109" s="955"/>
      <c r="DT109" s="955"/>
      <c r="DU109" s="956"/>
      <c r="DV109" s="954" t="s">
        <v>411</v>
      </c>
      <c r="DW109" s="955"/>
      <c r="DX109" s="955"/>
      <c r="DY109" s="955"/>
      <c r="DZ109" s="957"/>
    </row>
    <row r="110" spans="1:131" s="226" customFormat="1" ht="26.25" customHeight="1" x14ac:dyDescent="0.15">
      <c r="A110" s="958" t="s">
        <v>413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2264148</v>
      </c>
      <c r="AB110" s="962"/>
      <c r="AC110" s="962"/>
      <c r="AD110" s="962"/>
      <c r="AE110" s="963"/>
      <c r="AF110" s="964">
        <v>2334986</v>
      </c>
      <c r="AG110" s="962"/>
      <c r="AH110" s="962"/>
      <c r="AI110" s="962"/>
      <c r="AJ110" s="963"/>
      <c r="AK110" s="964">
        <v>2485859</v>
      </c>
      <c r="AL110" s="962"/>
      <c r="AM110" s="962"/>
      <c r="AN110" s="962"/>
      <c r="AO110" s="963"/>
      <c r="AP110" s="965">
        <v>11.3</v>
      </c>
      <c r="AQ110" s="966"/>
      <c r="AR110" s="966"/>
      <c r="AS110" s="966"/>
      <c r="AT110" s="967"/>
      <c r="AU110" s="968" t="s">
        <v>66</v>
      </c>
      <c r="AV110" s="969"/>
      <c r="AW110" s="969"/>
      <c r="AX110" s="969"/>
      <c r="AY110" s="969"/>
      <c r="AZ110" s="1010" t="s">
        <v>414</v>
      </c>
      <c r="BA110" s="959"/>
      <c r="BB110" s="959"/>
      <c r="BC110" s="959"/>
      <c r="BD110" s="959"/>
      <c r="BE110" s="959"/>
      <c r="BF110" s="959"/>
      <c r="BG110" s="959"/>
      <c r="BH110" s="959"/>
      <c r="BI110" s="959"/>
      <c r="BJ110" s="959"/>
      <c r="BK110" s="959"/>
      <c r="BL110" s="959"/>
      <c r="BM110" s="959"/>
      <c r="BN110" s="959"/>
      <c r="BO110" s="959"/>
      <c r="BP110" s="960"/>
      <c r="BQ110" s="996">
        <v>27463664</v>
      </c>
      <c r="BR110" s="997"/>
      <c r="BS110" s="997"/>
      <c r="BT110" s="997"/>
      <c r="BU110" s="997"/>
      <c r="BV110" s="997">
        <v>27027556</v>
      </c>
      <c r="BW110" s="997"/>
      <c r="BX110" s="997"/>
      <c r="BY110" s="997"/>
      <c r="BZ110" s="997"/>
      <c r="CA110" s="997">
        <v>27100315</v>
      </c>
      <c r="CB110" s="997"/>
      <c r="CC110" s="997"/>
      <c r="CD110" s="997"/>
      <c r="CE110" s="997"/>
      <c r="CF110" s="1011">
        <v>123.1</v>
      </c>
      <c r="CG110" s="1012"/>
      <c r="CH110" s="1012"/>
      <c r="CI110" s="1012"/>
      <c r="CJ110" s="1012"/>
      <c r="CK110" s="1013" t="s">
        <v>415</v>
      </c>
      <c r="CL110" s="1014"/>
      <c r="CM110" s="993" t="s">
        <v>416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417</v>
      </c>
      <c r="DH110" s="997"/>
      <c r="DI110" s="997"/>
      <c r="DJ110" s="997"/>
      <c r="DK110" s="997"/>
      <c r="DL110" s="997" t="s">
        <v>121</v>
      </c>
      <c r="DM110" s="997"/>
      <c r="DN110" s="997"/>
      <c r="DO110" s="997"/>
      <c r="DP110" s="997"/>
      <c r="DQ110" s="997" t="s">
        <v>121</v>
      </c>
      <c r="DR110" s="997"/>
      <c r="DS110" s="997"/>
      <c r="DT110" s="997"/>
      <c r="DU110" s="997"/>
      <c r="DV110" s="998" t="s">
        <v>417</v>
      </c>
      <c r="DW110" s="998"/>
      <c r="DX110" s="998"/>
      <c r="DY110" s="998"/>
      <c r="DZ110" s="999"/>
    </row>
    <row r="111" spans="1:131" s="226" customFormat="1" ht="26.25" customHeight="1" x14ac:dyDescent="0.15">
      <c r="A111" s="1000" t="s">
        <v>418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417</v>
      </c>
      <c r="AB111" s="1004"/>
      <c r="AC111" s="1004"/>
      <c r="AD111" s="1004"/>
      <c r="AE111" s="1005"/>
      <c r="AF111" s="1006" t="s">
        <v>417</v>
      </c>
      <c r="AG111" s="1004"/>
      <c r="AH111" s="1004"/>
      <c r="AI111" s="1004"/>
      <c r="AJ111" s="1005"/>
      <c r="AK111" s="1006" t="s">
        <v>121</v>
      </c>
      <c r="AL111" s="1004"/>
      <c r="AM111" s="1004"/>
      <c r="AN111" s="1004"/>
      <c r="AO111" s="1005"/>
      <c r="AP111" s="1007" t="s">
        <v>417</v>
      </c>
      <c r="AQ111" s="1008"/>
      <c r="AR111" s="1008"/>
      <c r="AS111" s="1008"/>
      <c r="AT111" s="1009"/>
      <c r="AU111" s="970"/>
      <c r="AV111" s="971"/>
      <c r="AW111" s="971"/>
      <c r="AX111" s="971"/>
      <c r="AY111" s="971"/>
      <c r="AZ111" s="1019" t="s">
        <v>419</v>
      </c>
      <c r="BA111" s="1020"/>
      <c r="BB111" s="1020"/>
      <c r="BC111" s="1020"/>
      <c r="BD111" s="1020"/>
      <c r="BE111" s="1020"/>
      <c r="BF111" s="1020"/>
      <c r="BG111" s="1020"/>
      <c r="BH111" s="1020"/>
      <c r="BI111" s="1020"/>
      <c r="BJ111" s="1020"/>
      <c r="BK111" s="1020"/>
      <c r="BL111" s="1020"/>
      <c r="BM111" s="1020"/>
      <c r="BN111" s="1020"/>
      <c r="BO111" s="1020"/>
      <c r="BP111" s="1021"/>
      <c r="BQ111" s="989">
        <v>1334370</v>
      </c>
      <c r="BR111" s="990"/>
      <c r="BS111" s="990"/>
      <c r="BT111" s="990"/>
      <c r="BU111" s="990"/>
      <c r="BV111" s="990">
        <v>1257199</v>
      </c>
      <c r="BW111" s="990"/>
      <c r="BX111" s="990"/>
      <c r="BY111" s="990"/>
      <c r="BZ111" s="990"/>
      <c r="CA111" s="990">
        <v>1179565</v>
      </c>
      <c r="CB111" s="990"/>
      <c r="CC111" s="990"/>
      <c r="CD111" s="990"/>
      <c r="CE111" s="990"/>
      <c r="CF111" s="984">
        <v>5.4</v>
      </c>
      <c r="CG111" s="985"/>
      <c r="CH111" s="985"/>
      <c r="CI111" s="985"/>
      <c r="CJ111" s="985"/>
      <c r="CK111" s="1015"/>
      <c r="CL111" s="1016"/>
      <c r="CM111" s="986" t="s">
        <v>420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417</v>
      </c>
      <c r="DH111" s="990"/>
      <c r="DI111" s="990"/>
      <c r="DJ111" s="990"/>
      <c r="DK111" s="990"/>
      <c r="DL111" s="990" t="s">
        <v>121</v>
      </c>
      <c r="DM111" s="990"/>
      <c r="DN111" s="990"/>
      <c r="DO111" s="990"/>
      <c r="DP111" s="990"/>
      <c r="DQ111" s="990" t="s">
        <v>121</v>
      </c>
      <c r="DR111" s="990"/>
      <c r="DS111" s="990"/>
      <c r="DT111" s="990"/>
      <c r="DU111" s="990"/>
      <c r="DV111" s="991" t="s">
        <v>417</v>
      </c>
      <c r="DW111" s="991"/>
      <c r="DX111" s="991"/>
      <c r="DY111" s="991"/>
      <c r="DZ111" s="992"/>
    </row>
    <row r="112" spans="1:131" s="226" customFormat="1" ht="26.25" customHeight="1" x14ac:dyDescent="0.15">
      <c r="A112" s="1022" t="s">
        <v>421</v>
      </c>
      <c r="B112" s="1023"/>
      <c r="C112" s="1020" t="s">
        <v>422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102333</v>
      </c>
      <c r="AB112" s="1029"/>
      <c r="AC112" s="1029"/>
      <c r="AD112" s="1029"/>
      <c r="AE112" s="1030"/>
      <c r="AF112" s="1031">
        <v>114667</v>
      </c>
      <c r="AG112" s="1029"/>
      <c r="AH112" s="1029"/>
      <c r="AI112" s="1029"/>
      <c r="AJ112" s="1030"/>
      <c r="AK112" s="1031">
        <v>124797</v>
      </c>
      <c r="AL112" s="1029"/>
      <c r="AM112" s="1029"/>
      <c r="AN112" s="1029"/>
      <c r="AO112" s="1030"/>
      <c r="AP112" s="1032">
        <v>0.6</v>
      </c>
      <c r="AQ112" s="1033"/>
      <c r="AR112" s="1033"/>
      <c r="AS112" s="1033"/>
      <c r="AT112" s="1034"/>
      <c r="AU112" s="970"/>
      <c r="AV112" s="971"/>
      <c r="AW112" s="971"/>
      <c r="AX112" s="971"/>
      <c r="AY112" s="971"/>
      <c r="AZ112" s="1019" t="s">
        <v>423</v>
      </c>
      <c r="BA112" s="1020"/>
      <c r="BB112" s="1020"/>
      <c r="BC112" s="1020"/>
      <c r="BD112" s="1020"/>
      <c r="BE112" s="1020"/>
      <c r="BF112" s="1020"/>
      <c r="BG112" s="1020"/>
      <c r="BH112" s="1020"/>
      <c r="BI112" s="1020"/>
      <c r="BJ112" s="1020"/>
      <c r="BK112" s="1020"/>
      <c r="BL112" s="1020"/>
      <c r="BM112" s="1020"/>
      <c r="BN112" s="1020"/>
      <c r="BO112" s="1020"/>
      <c r="BP112" s="1021"/>
      <c r="BQ112" s="989">
        <v>1110980</v>
      </c>
      <c r="BR112" s="990"/>
      <c r="BS112" s="990"/>
      <c r="BT112" s="990"/>
      <c r="BU112" s="990"/>
      <c r="BV112" s="990">
        <v>1552978</v>
      </c>
      <c r="BW112" s="990"/>
      <c r="BX112" s="990"/>
      <c r="BY112" s="990"/>
      <c r="BZ112" s="990"/>
      <c r="CA112" s="990">
        <v>2066841</v>
      </c>
      <c r="CB112" s="990"/>
      <c r="CC112" s="990"/>
      <c r="CD112" s="990"/>
      <c r="CE112" s="990"/>
      <c r="CF112" s="984">
        <v>9.4</v>
      </c>
      <c r="CG112" s="985"/>
      <c r="CH112" s="985"/>
      <c r="CI112" s="985"/>
      <c r="CJ112" s="985"/>
      <c r="CK112" s="1015"/>
      <c r="CL112" s="1016"/>
      <c r="CM112" s="986" t="s">
        <v>424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417</v>
      </c>
      <c r="DM112" s="990"/>
      <c r="DN112" s="990"/>
      <c r="DO112" s="990"/>
      <c r="DP112" s="990"/>
      <c r="DQ112" s="990" t="s">
        <v>417</v>
      </c>
      <c r="DR112" s="990"/>
      <c r="DS112" s="990"/>
      <c r="DT112" s="990"/>
      <c r="DU112" s="990"/>
      <c r="DV112" s="991" t="s">
        <v>417</v>
      </c>
      <c r="DW112" s="991"/>
      <c r="DX112" s="991"/>
      <c r="DY112" s="991"/>
      <c r="DZ112" s="992"/>
    </row>
    <row r="113" spans="1:130" s="226" customFormat="1" ht="26.25" customHeight="1" x14ac:dyDescent="0.15">
      <c r="A113" s="1024"/>
      <c r="B113" s="1025"/>
      <c r="C113" s="1020" t="s">
        <v>425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78173</v>
      </c>
      <c r="AB113" s="1004"/>
      <c r="AC113" s="1004"/>
      <c r="AD113" s="1004"/>
      <c r="AE113" s="1005"/>
      <c r="AF113" s="1006">
        <v>233614</v>
      </c>
      <c r="AG113" s="1004"/>
      <c r="AH113" s="1004"/>
      <c r="AI113" s="1004"/>
      <c r="AJ113" s="1005"/>
      <c r="AK113" s="1006">
        <v>173441</v>
      </c>
      <c r="AL113" s="1004"/>
      <c r="AM113" s="1004"/>
      <c r="AN113" s="1004"/>
      <c r="AO113" s="1005"/>
      <c r="AP113" s="1007">
        <v>0.8</v>
      </c>
      <c r="AQ113" s="1008"/>
      <c r="AR113" s="1008"/>
      <c r="AS113" s="1008"/>
      <c r="AT113" s="1009"/>
      <c r="AU113" s="970"/>
      <c r="AV113" s="971"/>
      <c r="AW113" s="971"/>
      <c r="AX113" s="971"/>
      <c r="AY113" s="971"/>
      <c r="AZ113" s="1019" t="s">
        <v>426</v>
      </c>
      <c r="BA113" s="1020"/>
      <c r="BB113" s="1020"/>
      <c r="BC113" s="1020"/>
      <c r="BD113" s="1020"/>
      <c r="BE113" s="1020"/>
      <c r="BF113" s="1020"/>
      <c r="BG113" s="1020"/>
      <c r="BH113" s="1020"/>
      <c r="BI113" s="1020"/>
      <c r="BJ113" s="1020"/>
      <c r="BK113" s="1020"/>
      <c r="BL113" s="1020"/>
      <c r="BM113" s="1020"/>
      <c r="BN113" s="1020"/>
      <c r="BO113" s="1020"/>
      <c r="BP113" s="1021"/>
      <c r="BQ113" s="989">
        <v>173876</v>
      </c>
      <c r="BR113" s="990"/>
      <c r="BS113" s="990"/>
      <c r="BT113" s="990"/>
      <c r="BU113" s="990"/>
      <c r="BV113" s="990">
        <v>915597</v>
      </c>
      <c r="BW113" s="990"/>
      <c r="BX113" s="990"/>
      <c r="BY113" s="990"/>
      <c r="BZ113" s="990"/>
      <c r="CA113" s="990">
        <v>2300791</v>
      </c>
      <c r="CB113" s="990"/>
      <c r="CC113" s="990"/>
      <c r="CD113" s="990"/>
      <c r="CE113" s="990"/>
      <c r="CF113" s="984">
        <v>10.4</v>
      </c>
      <c r="CG113" s="985"/>
      <c r="CH113" s="985"/>
      <c r="CI113" s="985"/>
      <c r="CJ113" s="985"/>
      <c r="CK113" s="1015"/>
      <c r="CL113" s="1016"/>
      <c r="CM113" s="986" t="s">
        <v>427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121</v>
      </c>
      <c r="DM113" s="1029"/>
      <c r="DN113" s="1029"/>
      <c r="DO113" s="1029"/>
      <c r="DP113" s="1030"/>
      <c r="DQ113" s="1031" t="s">
        <v>417</v>
      </c>
      <c r="DR113" s="1029"/>
      <c r="DS113" s="1029"/>
      <c r="DT113" s="1029"/>
      <c r="DU113" s="1030"/>
      <c r="DV113" s="1032" t="s">
        <v>417</v>
      </c>
      <c r="DW113" s="1033"/>
      <c r="DX113" s="1033"/>
      <c r="DY113" s="1033"/>
      <c r="DZ113" s="1034"/>
    </row>
    <row r="114" spans="1:130" s="226" customFormat="1" ht="26.25" customHeight="1" x14ac:dyDescent="0.15">
      <c r="A114" s="1024"/>
      <c r="B114" s="1025"/>
      <c r="C114" s="1020" t="s">
        <v>429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28163</v>
      </c>
      <c r="AB114" s="1029"/>
      <c r="AC114" s="1029"/>
      <c r="AD114" s="1029"/>
      <c r="AE114" s="1030"/>
      <c r="AF114" s="1031">
        <v>14246</v>
      </c>
      <c r="AG114" s="1029"/>
      <c r="AH114" s="1029"/>
      <c r="AI114" s="1029"/>
      <c r="AJ114" s="1030"/>
      <c r="AK114" s="1031">
        <v>312</v>
      </c>
      <c r="AL114" s="1029"/>
      <c r="AM114" s="1029"/>
      <c r="AN114" s="1029"/>
      <c r="AO114" s="1030"/>
      <c r="AP114" s="1032">
        <v>0</v>
      </c>
      <c r="AQ114" s="1033"/>
      <c r="AR114" s="1033"/>
      <c r="AS114" s="1033"/>
      <c r="AT114" s="1034"/>
      <c r="AU114" s="970"/>
      <c r="AV114" s="971"/>
      <c r="AW114" s="971"/>
      <c r="AX114" s="971"/>
      <c r="AY114" s="971"/>
      <c r="AZ114" s="1019" t="s">
        <v>430</v>
      </c>
      <c r="BA114" s="1020"/>
      <c r="BB114" s="1020"/>
      <c r="BC114" s="1020"/>
      <c r="BD114" s="1020"/>
      <c r="BE114" s="1020"/>
      <c r="BF114" s="1020"/>
      <c r="BG114" s="1020"/>
      <c r="BH114" s="1020"/>
      <c r="BI114" s="1020"/>
      <c r="BJ114" s="1020"/>
      <c r="BK114" s="1020"/>
      <c r="BL114" s="1020"/>
      <c r="BM114" s="1020"/>
      <c r="BN114" s="1020"/>
      <c r="BO114" s="1020"/>
      <c r="BP114" s="1021"/>
      <c r="BQ114" s="989">
        <v>3697062</v>
      </c>
      <c r="BR114" s="990"/>
      <c r="BS114" s="990"/>
      <c r="BT114" s="990"/>
      <c r="BU114" s="990"/>
      <c r="BV114" s="990">
        <v>3316394</v>
      </c>
      <c r="BW114" s="990"/>
      <c r="BX114" s="990"/>
      <c r="BY114" s="990"/>
      <c r="BZ114" s="990"/>
      <c r="CA114" s="990">
        <v>3175025</v>
      </c>
      <c r="CB114" s="990"/>
      <c r="CC114" s="990"/>
      <c r="CD114" s="990"/>
      <c r="CE114" s="990"/>
      <c r="CF114" s="984">
        <v>14.4</v>
      </c>
      <c r="CG114" s="985"/>
      <c r="CH114" s="985"/>
      <c r="CI114" s="985"/>
      <c r="CJ114" s="985"/>
      <c r="CK114" s="1015"/>
      <c r="CL114" s="1016"/>
      <c r="CM114" s="986" t="s">
        <v>431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417</v>
      </c>
      <c r="DR114" s="1029"/>
      <c r="DS114" s="1029"/>
      <c r="DT114" s="1029"/>
      <c r="DU114" s="1030"/>
      <c r="DV114" s="1032" t="s">
        <v>121</v>
      </c>
      <c r="DW114" s="1033"/>
      <c r="DX114" s="1033"/>
      <c r="DY114" s="1033"/>
      <c r="DZ114" s="1034"/>
    </row>
    <row r="115" spans="1:130" s="226" customFormat="1" ht="26.25" customHeight="1" x14ac:dyDescent="0.15">
      <c r="A115" s="1024"/>
      <c r="B115" s="1025"/>
      <c r="C115" s="1020" t="s">
        <v>432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76710</v>
      </c>
      <c r="AB115" s="1004"/>
      <c r="AC115" s="1004"/>
      <c r="AD115" s="1004"/>
      <c r="AE115" s="1005"/>
      <c r="AF115" s="1006">
        <v>77171</v>
      </c>
      <c r="AG115" s="1004"/>
      <c r="AH115" s="1004"/>
      <c r="AI115" s="1004"/>
      <c r="AJ115" s="1005"/>
      <c r="AK115" s="1006">
        <v>77634</v>
      </c>
      <c r="AL115" s="1004"/>
      <c r="AM115" s="1004"/>
      <c r="AN115" s="1004"/>
      <c r="AO115" s="1005"/>
      <c r="AP115" s="1007">
        <v>0.4</v>
      </c>
      <c r="AQ115" s="1008"/>
      <c r="AR115" s="1008"/>
      <c r="AS115" s="1008"/>
      <c r="AT115" s="1009"/>
      <c r="AU115" s="970"/>
      <c r="AV115" s="971"/>
      <c r="AW115" s="971"/>
      <c r="AX115" s="971"/>
      <c r="AY115" s="971"/>
      <c r="AZ115" s="1019" t="s">
        <v>433</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417</v>
      </c>
      <c r="BW115" s="990"/>
      <c r="BX115" s="990"/>
      <c r="BY115" s="990"/>
      <c r="BZ115" s="990"/>
      <c r="CA115" s="990" t="s">
        <v>417</v>
      </c>
      <c r="CB115" s="990"/>
      <c r="CC115" s="990"/>
      <c r="CD115" s="990"/>
      <c r="CE115" s="990"/>
      <c r="CF115" s="984" t="s">
        <v>121</v>
      </c>
      <c r="CG115" s="985"/>
      <c r="CH115" s="985"/>
      <c r="CI115" s="985"/>
      <c r="CJ115" s="985"/>
      <c r="CK115" s="1015"/>
      <c r="CL115" s="1016"/>
      <c r="CM115" s="1019" t="s">
        <v>434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417</v>
      </c>
      <c r="DM115" s="1029"/>
      <c r="DN115" s="1029"/>
      <c r="DO115" s="1029"/>
      <c r="DP115" s="1030"/>
      <c r="DQ115" s="1031" t="s">
        <v>417</v>
      </c>
      <c r="DR115" s="1029"/>
      <c r="DS115" s="1029"/>
      <c r="DT115" s="1029"/>
      <c r="DU115" s="1030"/>
      <c r="DV115" s="1032" t="s">
        <v>428</v>
      </c>
      <c r="DW115" s="1033"/>
      <c r="DX115" s="1033"/>
      <c r="DY115" s="1033"/>
      <c r="DZ115" s="1034"/>
    </row>
    <row r="116" spans="1:130" s="226" customFormat="1" ht="26.25" customHeight="1" x14ac:dyDescent="0.15">
      <c r="A116" s="1026"/>
      <c r="B116" s="1027"/>
      <c r="C116" s="1035" t="s">
        <v>435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417</v>
      </c>
      <c r="AB116" s="1029"/>
      <c r="AC116" s="1029"/>
      <c r="AD116" s="1029"/>
      <c r="AE116" s="1030"/>
      <c r="AF116" s="1031" t="s">
        <v>417</v>
      </c>
      <c r="AG116" s="1029"/>
      <c r="AH116" s="1029"/>
      <c r="AI116" s="1029"/>
      <c r="AJ116" s="1030"/>
      <c r="AK116" s="1031" t="s">
        <v>417</v>
      </c>
      <c r="AL116" s="1029"/>
      <c r="AM116" s="1029"/>
      <c r="AN116" s="1029"/>
      <c r="AO116" s="1030"/>
      <c r="AP116" s="1032" t="s">
        <v>121</v>
      </c>
      <c r="AQ116" s="1033"/>
      <c r="AR116" s="1033"/>
      <c r="AS116" s="1033"/>
      <c r="AT116" s="1034"/>
      <c r="AU116" s="970"/>
      <c r="AV116" s="971"/>
      <c r="AW116" s="971"/>
      <c r="AX116" s="971"/>
      <c r="AY116" s="971"/>
      <c r="AZ116" s="1037" t="s">
        <v>436</v>
      </c>
      <c r="BA116" s="1038"/>
      <c r="BB116" s="1038"/>
      <c r="BC116" s="1038"/>
      <c r="BD116" s="1038"/>
      <c r="BE116" s="1038"/>
      <c r="BF116" s="1038"/>
      <c r="BG116" s="1038"/>
      <c r="BH116" s="1038"/>
      <c r="BI116" s="1038"/>
      <c r="BJ116" s="1038"/>
      <c r="BK116" s="1038"/>
      <c r="BL116" s="1038"/>
      <c r="BM116" s="1038"/>
      <c r="BN116" s="1038"/>
      <c r="BO116" s="1038"/>
      <c r="BP116" s="1039"/>
      <c r="BQ116" s="989" t="s">
        <v>417</v>
      </c>
      <c r="BR116" s="990"/>
      <c r="BS116" s="990"/>
      <c r="BT116" s="990"/>
      <c r="BU116" s="990"/>
      <c r="BV116" s="990" t="s">
        <v>417</v>
      </c>
      <c r="BW116" s="990"/>
      <c r="BX116" s="990"/>
      <c r="BY116" s="990"/>
      <c r="BZ116" s="990"/>
      <c r="CA116" s="990" t="s">
        <v>417</v>
      </c>
      <c r="CB116" s="990"/>
      <c r="CC116" s="990"/>
      <c r="CD116" s="990"/>
      <c r="CE116" s="990"/>
      <c r="CF116" s="984" t="s">
        <v>417</v>
      </c>
      <c r="CG116" s="985"/>
      <c r="CH116" s="985"/>
      <c r="CI116" s="985"/>
      <c r="CJ116" s="985"/>
      <c r="CK116" s="1015"/>
      <c r="CL116" s="1016"/>
      <c r="CM116" s="986" t="s">
        <v>437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417</v>
      </c>
      <c r="DH116" s="1029"/>
      <c r="DI116" s="1029"/>
      <c r="DJ116" s="1029"/>
      <c r="DK116" s="1030"/>
      <c r="DL116" s="1031" t="s">
        <v>417</v>
      </c>
      <c r="DM116" s="1029"/>
      <c r="DN116" s="1029"/>
      <c r="DO116" s="1029"/>
      <c r="DP116" s="1030"/>
      <c r="DQ116" s="1031" t="s">
        <v>121</v>
      </c>
      <c r="DR116" s="1029"/>
      <c r="DS116" s="1029"/>
      <c r="DT116" s="1029"/>
      <c r="DU116" s="1030"/>
      <c r="DV116" s="1032" t="s">
        <v>417</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438</v>
      </c>
      <c r="Z117" s="956"/>
      <c r="AA117" s="1046">
        <v>2549527</v>
      </c>
      <c r="AB117" s="1047"/>
      <c r="AC117" s="1047"/>
      <c r="AD117" s="1047"/>
      <c r="AE117" s="1048"/>
      <c r="AF117" s="1049">
        <v>2774684</v>
      </c>
      <c r="AG117" s="1047"/>
      <c r="AH117" s="1047"/>
      <c r="AI117" s="1047"/>
      <c r="AJ117" s="1048"/>
      <c r="AK117" s="1049">
        <v>2862043</v>
      </c>
      <c r="AL117" s="1047"/>
      <c r="AM117" s="1047"/>
      <c r="AN117" s="1047"/>
      <c r="AO117" s="1048"/>
      <c r="AP117" s="1050"/>
      <c r="AQ117" s="1051"/>
      <c r="AR117" s="1051"/>
      <c r="AS117" s="1051"/>
      <c r="AT117" s="1052"/>
      <c r="AU117" s="970"/>
      <c r="AV117" s="971"/>
      <c r="AW117" s="971"/>
      <c r="AX117" s="971"/>
      <c r="AY117" s="971"/>
      <c r="AZ117" s="1037" t="s">
        <v>439</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417</v>
      </c>
      <c r="BW117" s="990"/>
      <c r="BX117" s="990"/>
      <c r="BY117" s="990"/>
      <c r="BZ117" s="990"/>
      <c r="CA117" s="990" t="s">
        <v>428</v>
      </c>
      <c r="CB117" s="990"/>
      <c r="CC117" s="990"/>
      <c r="CD117" s="990"/>
      <c r="CE117" s="990"/>
      <c r="CF117" s="984" t="s">
        <v>417</v>
      </c>
      <c r="CG117" s="985"/>
      <c r="CH117" s="985"/>
      <c r="CI117" s="985"/>
      <c r="CJ117" s="985"/>
      <c r="CK117" s="1015"/>
      <c r="CL117" s="1016"/>
      <c r="CM117" s="986" t="s">
        <v>440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417</v>
      </c>
      <c r="DH117" s="1029"/>
      <c r="DI117" s="1029"/>
      <c r="DJ117" s="1029"/>
      <c r="DK117" s="1030"/>
      <c r="DL117" s="1031" t="s">
        <v>417</v>
      </c>
      <c r="DM117" s="1029"/>
      <c r="DN117" s="1029"/>
      <c r="DO117" s="1029"/>
      <c r="DP117" s="1030"/>
      <c r="DQ117" s="1031" t="s">
        <v>441</v>
      </c>
      <c r="DR117" s="1029"/>
      <c r="DS117" s="1029"/>
      <c r="DT117" s="1029"/>
      <c r="DU117" s="1030"/>
      <c r="DV117" s="1032" t="s">
        <v>441</v>
      </c>
      <c r="DW117" s="1033"/>
      <c r="DX117" s="1033"/>
      <c r="DY117" s="1033"/>
      <c r="DZ117" s="1034"/>
    </row>
    <row r="118" spans="1:130" s="226" customFormat="1" ht="26.25" customHeight="1" x14ac:dyDescent="0.15">
      <c r="A118" s="974" t="s">
        <v>412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410</v>
      </c>
      <c r="AB118" s="955"/>
      <c r="AC118" s="955"/>
      <c r="AD118" s="955"/>
      <c r="AE118" s="956"/>
      <c r="AF118" s="954" t="s">
        <v>298</v>
      </c>
      <c r="AG118" s="955"/>
      <c r="AH118" s="955"/>
      <c r="AI118" s="955"/>
      <c r="AJ118" s="956"/>
      <c r="AK118" s="954" t="s">
        <v>297</v>
      </c>
      <c r="AL118" s="955"/>
      <c r="AM118" s="955"/>
      <c r="AN118" s="955"/>
      <c r="AO118" s="956"/>
      <c r="AP118" s="1041" t="s">
        <v>411</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417</v>
      </c>
      <c r="BR118" s="1068"/>
      <c r="BS118" s="1068"/>
      <c r="BT118" s="1068"/>
      <c r="BU118" s="1068"/>
      <c r="BV118" s="1068" t="s">
        <v>428</v>
      </c>
      <c r="BW118" s="1068"/>
      <c r="BX118" s="1068"/>
      <c r="BY118" s="1068"/>
      <c r="BZ118" s="1068"/>
      <c r="CA118" s="1068" t="s">
        <v>417</v>
      </c>
      <c r="CB118" s="1068"/>
      <c r="CC118" s="1068"/>
      <c r="CD118" s="1068"/>
      <c r="CE118" s="1068"/>
      <c r="CF118" s="984" t="s">
        <v>428</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417</v>
      </c>
      <c r="DH118" s="1029"/>
      <c r="DI118" s="1029"/>
      <c r="DJ118" s="1029"/>
      <c r="DK118" s="1030"/>
      <c r="DL118" s="1031" t="s">
        <v>428</v>
      </c>
      <c r="DM118" s="1029"/>
      <c r="DN118" s="1029"/>
      <c r="DO118" s="1029"/>
      <c r="DP118" s="1030"/>
      <c r="DQ118" s="1031" t="s">
        <v>417</v>
      </c>
      <c r="DR118" s="1029"/>
      <c r="DS118" s="1029"/>
      <c r="DT118" s="1029"/>
      <c r="DU118" s="1030"/>
      <c r="DV118" s="1032" t="s">
        <v>428</v>
      </c>
      <c r="DW118" s="1033"/>
      <c r="DX118" s="1033"/>
      <c r="DY118" s="1033"/>
      <c r="DZ118" s="1034"/>
    </row>
    <row r="119" spans="1:130" s="226" customFormat="1" ht="26.25" customHeight="1" x14ac:dyDescent="0.15">
      <c r="A119" s="1128" t="s">
        <v>415</v>
      </c>
      <c r="B119" s="1014"/>
      <c r="C119" s="993" t="s">
        <v>416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417</v>
      </c>
      <c r="AB119" s="962"/>
      <c r="AC119" s="962"/>
      <c r="AD119" s="962"/>
      <c r="AE119" s="963"/>
      <c r="AF119" s="964" t="s">
        <v>417</v>
      </c>
      <c r="AG119" s="962"/>
      <c r="AH119" s="962"/>
      <c r="AI119" s="962"/>
      <c r="AJ119" s="963"/>
      <c r="AK119" s="964" t="s">
        <v>428</v>
      </c>
      <c r="AL119" s="962"/>
      <c r="AM119" s="962"/>
      <c r="AN119" s="962"/>
      <c r="AO119" s="963"/>
      <c r="AP119" s="965" t="s">
        <v>428</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444</v>
      </c>
      <c r="BP119" s="1076"/>
      <c r="BQ119" s="1067">
        <v>33779952</v>
      </c>
      <c r="BR119" s="1068"/>
      <c r="BS119" s="1068"/>
      <c r="BT119" s="1068"/>
      <c r="BU119" s="1068"/>
      <c r="BV119" s="1068">
        <v>34069724</v>
      </c>
      <c r="BW119" s="1068"/>
      <c r="BX119" s="1068"/>
      <c r="BY119" s="1068"/>
      <c r="BZ119" s="1068"/>
      <c r="CA119" s="1068">
        <v>35822537</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1334370</v>
      </c>
      <c r="DH119" s="1054"/>
      <c r="DI119" s="1054"/>
      <c r="DJ119" s="1054"/>
      <c r="DK119" s="1055"/>
      <c r="DL119" s="1053">
        <v>1257199</v>
      </c>
      <c r="DM119" s="1054"/>
      <c r="DN119" s="1054"/>
      <c r="DO119" s="1054"/>
      <c r="DP119" s="1055"/>
      <c r="DQ119" s="1053">
        <v>1179565</v>
      </c>
      <c r="DR119" s="1054"/>
      <c r="DS119" s="1054"/>
      <c r="DT119" s="1054"/>
      <c r="DU119" s="1055"/>
      <c r="DV119" s="1056">
        <v>5.4</v>
      </c>
      <c r="DW119" s="1057"/>
      <c r="DX119" s="1057"/>
      <c r="DY119" s="1057"/>
      <c r="DZ119" s="1058"/>
    </row>
    <row r="120" spans="1:130" s="226" customFormat="1" ht="26.25" customHeight="1" x14ac:dyDescent="0.15">
      <c r="A120" s="1129"/>
      <c r="B120" s="1016"/>
      <c r="C120" s="986" t="s">
        <v>420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428</v>
      </c>
      <c r="AG120" s="1029"/>
      <c r="AH120" s="1029"/>
      <c r="AI120" s="1029"/>
      <c r="AJ120" s="1030"/>
      <c r="AK120" s="1031" t="s">
        <v>417</v>
      </c>
      <c r="AL120" s="1029"/>
      <c r="AM120" s="1029"/>
      <c r="AN120" s="1029"/>
      <c r="AO120" s="1030"/>
      <c r="AP120" s="1032" t="s">
        <v>417</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6712927</v>
      </c>
      <c r="BR120" s="997"/>
      <c r="BS120" s="997"/>
      <c r="BT120" s="997"/>
      <c r="BU120" s="997"/>
      <c r="BV120" s="997">
        <v>6794606</v>
      </c>
      <c r="BW120" s="997"/>
      <c r="BX120" s="997"/>
      <c r="BY120" s="997"/>
      <c r="BZ120" s="997"/>
      <c r="CA120" s="997">
        <v>7260154</v>
      </c>
      <c r="CB120" s="997"/>
      <c r="CC120" s="997"/>
      <c r="CD120" s="997"/>
      <c r="CE120" s="997"/>
      <c r="CF120" s="1011">
        <v>33</v>
      </c>
      <c r="CG120" s="1012"/>
      <c r="CH120" s="1012"/>
      <c r="CI120" s="1012"/>
      <c r="CJ120" s="1012"/>
      <c r="CK120" s="1077" t="s">
        <v>448</v>
      </c>
      <c r="CL120" s="1078"/>
      <c r="CM120" s="1078"/>
      <c r="CN120" s="1078"/>
      <c r="CO120" s="1079"/>
      <c r="CP120" s="1085" t="s">
        <v>449</v>
      </c>
      <c r="CQ120" s="1086"/>
      <c r="CR120" s="1086"/>
      <c r="CS120" s="1086"/>
      <c r="CT120" s="1086"/>
      <c r="CU120" s="1086"/>
      <c r="CV120" s="1086"/>
      <c r="CW120" s="1086"/>
      <c r="CX120" s="1086"/>
      <c r="CY120" s="1086"/>
      <c r="CZ120" s="1086"/>
      <c r="DA120" s="1086"/>
      <c r="DB120" s="1086"/>
      <c r="DC120" s="1086"/>
      <c r="DD120" s="1086"/>
      <c r="DE120" s="1086"/>
      <c r="DF120" s="1087"/>
      <c r="DG120" s="996" t="s">
        <v>417</v>
      </c>
      <c r="DH120" s="997"/>
      <c r="DI120" s="997"/>
      <c r="DJ120" s="997"/>
      <c r="DK120" s="997"/>
      <c r="DL120" s="997" t="s">
        <v>417</v>
      </c>
      <c r="DM120" s="997"/>
      <c r="DN120" s="997"/>
      <c r="DO120" s="997"/>
      <c r="DP120" s="997"/>
      <c r="DQ120" s="997">
        <v>2066841</v>
      </c>
      <c r="DR120" s="997"/>
      <c r="DS120" s="997"/>
      <c r="DT120" s="997"/>
      <c r="DU120" s="997"/>
      <c r="DV120" s="998">
        <v>9.4</v>
      </c>
      <c r="DW120" s="998"/>
      <c r="DX120" s="998"/>
      <c r="DY120" s="998"/>
      <c r="DZ120" s="999"/>
    </row>
    <row r="121" spans="1:130" s="226" customFormat="1" ht="26.25" customHeight="1" x14ac:dyDescent="0.15">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417</v>
      </c>
      <c r="AB121" s="1029"/>
      <c r="AC121" s="1029"/>
      <c r="AD121" s="1029"/>
      <c r="AE121" s="1030"/>
      <c r="AF121" s="1031" t="s">
        <v>417</v>
      </c>
      <c r="AG121" s="1029"/>
      <c r="AH121" s="1029"/>
      <c r="AI121" s="1029"/>
      <c r="AJ121" s="1030"/>
      <c r="AK121" s="1031" t="s">
        <v>417</v>
      </c>
      <c r="AL121" s="1029"/>
      <c r="AM121" s="1029"/>
      <c r="AN121" s="1029"/>
      <c r="AO121" s="1030"/>
      <c r="AP121" s="1032" t="s">
        <v>417</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v>4417753</v>
      </c>
      <c r="BR121" s="990"/>
      <c r="BS121" s="990"/>
      <c r="BT121" s="990"/>
      <c r="BU121" s="990"/>
      <c r="BV121" s="990">
        <v>4744718</v>
      </c>
      <c r="BW121" s="990"/>
      <c r="BX121" s="990"/>
      <c r="BY121" s="990"/>
      <c r="BZ121" s="990"/>
      <c r="CA121" s="990">
        <v>4887456</v>
      </c>
      <c r="CB121" s="990"/>
      <c r="CC121" s="990"/>
      <c r="CD121" s="990"/>
      <c r="CE121" s="990"/>
      <c r="CF121" s="984">
        <v>22.2</v>
      </c>
      <c r="CG121" s="985"/>
      <c r="CH121" s="985"/>
      <c r="CI121" s="985"/>
      <c r="CJ121" s="985"/>
      <c r="CK121" s="1080"/>
      <c r="CL121" s="1081"/>
      <c r="CM121" s="1081"/>
      <c r="CN121" s="1081"/>
      <c r="CO121" s="1082"/>
      <c r="CP121" s="1090" t="s">
        <v>452</v>
      </c>
      <c r="CQ121" s="1091"/>
      <c r="CR121" s="1091"/>
      <c r="CS121" s="1091"/>
      <c r="CT121" s="1091"/>
      <c r="CU121" s="1091"/>
      <c r="CV121" s="1091"/>
      <c r="CW121" s="1091"/>
      <c r="CX121" s="1091"/>
      <c r="CY121" s="1091"/>
      <c r="CZ121" s="1091"/>
      <c r="DA121" s="1091"/>
      <c r="DB121" s="1091"/>
      <c r="DC121" s="1091"/>
      <c r="DD121" s="1091"/>
      <c r="DE121" s="1091"/>
      <c r="DF121" s="1092"/>
      <c r="DG121" s="989">
        <v>3126</v>
      </c>
      <c r="DH121" s="990"/>
      <c r="DI121" s="990"/>
      <c r="DJ121" s="990"/>
      <c r="DK121" s="990"/>
      <c r="DL121" s="990">
        <v>1298</v>
      </c>
      <c r="DM121" s="990"/>
      <c r="DN121" s="990"/>
      <c r="DO121" s="990"/>
      <c r="DP121" s="990"/>
      <c r="DQ121" s="990" t="s">
        <v>417</v>
      </c>
      <c r="DR121" s="990"/>
      <c r="DS121" s="990"/>
      <c r="DT121" s="990"/>
      <c r="DU121" s="990"/>
      <c r="DV121" s="991" t="s">
        <v>428</v>
      </c>
      <c r="DW121" s="991"/>
      <c r="DX121" s="991"/>
      <c r="DY121" s="991"/>
      <c r="DZ121" s="992"/>
    </row>
    <row r="122" spans="1:130" s="226" customFormat="1" ht="26.25" customHeight="1" x14ac:dyDescent="0.15">
      <c r="A122" s="1129"/>
      <c r="B122" s="1016"/>
      <c r="C122" s="986" t="s">
        <v>431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417</v>
      </c>
      <c r="AB122" s="1029"/>
      <c r="AC122" s="1029"/>
      <c r="AD122" s="1029"/>
      <c r="AE122" s="1030"/>
      <c r="AF122" s="1031" t="s">
        <v>417</v>
      </c>
      <c r="AG122" s="1029"/>
      <c r="AH122" s="1029"/>
      <c r="AI122" s="1029"/>
      <c r="AJ122" s="1030"/>
      <c r="AK122" s="1031" t="s">
        <v>417</v>
      </c>
      <c r="AL122" s="1029"/>
      <c r="AM122" s="1029"/>
      <c r="AN122" s="1029"/>
      <c r="AO122" s="1030"/>
      <c r="AP122" s="1032" t="s">
        <v>428</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21072900</v>
      </c>
      <c r="BR122" s="1068"/>
      <c r="BS122" s="1068"/>
      <c r="BT122" s="1068"/>
      <c r="BU122" s="1068"/>
      <c r="BV122" s="1068">
        <v>20195949</v>
      </c>
      <c r="BW122" s="1068"/>
      <c r="BX122" s="1068"/>
      <c r="BY122" s="1068"/>
      <c r="BZ122" s="1068"/>
      <c r="CA122" s="1068">
        <v>19150375</v>
      </c>
      <c r="CB122" s="1068"/>
      <c r="CC122" s="1068"/>
      <c r="CD122" s="1068"/>
      <c r="CE122" s="1068"/>
      <c r="CF122" s="1088">
        <v>87</v>
      </c>
      <c r="CG122" s="1089"/>
      <c r="CH122" s="1089"/>
      <c r="CI122" s="1089"/>
      <c r="CJ122" s="1089"/>
      <c r="CK122" s="1080"/>
      <c r="CL122" s="1081"/>
      <c r="CM122" s="1081"/>
      <c r="CN122" s="1081"/>
      <c r="CO122" s="1082"/>
      <c r="CP122" s="1090" t="s">
        <v>454</v>
      </c>
      <c r="CQ122" s="1091"/>
      <c r="CR122" s="1091"/>
      <c r="CS122" s="1091"/>
      <c r="CT122" s="1091"/>
      <c r="CU122" s="1091"/>
      <c r="CV122" s="1091"/>
      <c r="CW122" s="1091"/>
      <c r="CX122" s="1091"/>
      <c r="CY122" s="1091"/>
      <c r="CZ122" s="1091"/>
      <c r="DA122" s="1091"/>
      <c r="DB122" s="1091"/>
      <c r="DC122" s="1091"/>
      <c r="DD122" s="1091"/>
      <c r="DE122" s="1091"/>
      <c r="DF122" s="1092"/>
      <c r="DG122" s="989" t="s">
        <v>417</v>
      </c>
      <c r="DH122" s="990"/>
      <c r="DI122" s="990"/>
      <c r="DJ122" s="990"/>
      <c r="DK122" s="990"/>
      <c r="DL122" s="990" t="s">
        <v>417</v>
      </c>
      <c r="DM122" s="990"/>
      <c r="DN122" s="990"/>
      <c r="DO122" s="990"/>
      <c r="DP122" s="990"/>
      <c r="DQ122" s="990" t="s">
        <v>417</v>
      </c>
      <c r="DR122" s="990"/>
      <c r="DS122" s="990"/>
      <c r="DT122" s="990"/>
      <c r="DU122" s="990"/>
      <c r="DV122" s="991" t="s">
        <v>417</v>
      </c>
      <c r="DW122" s="991"/>
      <c r="DX122" s="991"/>
      <c r="DY122" s="991"/>
      <c r="DZ122" s="992"/>
    </row>
    <row r="123" spans="1:130" s="226" customFormat="1" ht="26.25" customHeight="1" x14ac:dyDescent="0.15">
      <c r="A123" s="1129"/>
      <c r="B123" s="1016"/>
      <c r="C123" s="986" t="s">
        <v>437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417</v>
      </c>
      <c r="AB123" s="1029"/>
      <c r="AC123" s="1029"/>
      <c r="AD123" s="1029"/>
      <c r="AE123" s="1030"/>
      <c r="AF123" s="1031" t="s">
        <v>417</v>
      </c>
      <c r="AG123" s="1029"/>
      <c r="AH123" s="1029"/>
      <c r="AI123" s="1029"/>
      <c r="AJ123" s="1030"/>
      <c r="AK123" s="1031" t="s">
        <v>417</v>
      </c>
      <c r="AL123" s="1029"/>
      <c r="AM123" s="1029"/>
      <c r="AN123" s="1029"/>
      <c r="AO123" s="1030"/>
      <c r="AP123" s="1032" t="s">
        <v>417</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455</v>
      </c>
      <c r="BP123" s="1076"/>
      <c r="BQ123" s="1135">
        <v>32203580</v>
      </c>
      <c r="BR123" s="1136"/>
      <c r="BS123" s="1136"/>
      <c r="BT123" s="1136"/>
      <c r="BU123" s="1136"/>
      <c r="BV123" s="1136">
        <v>31735273</v>
      </c>
      <c r="BW123" s="1136"/>
      <c r="BX123" s="1136"/>
      <c r="BY123" s="1136"/>
      <c r="BZ123" s="1136"/>
      <c r="CA123" s="1136">
        <v>31297985</v>
      </c>
      <c r="CB123" s="1136"/>
      <c r="CC123" s="1136"/>
      <c r="CD123" s="1136"/>
      <c r="CE123" s="1136"/>
      <c r="CF123" s="1069"/>
      <c r="CG123" s="1070"/>
      <c r="CH123" s="1070"/>
      <c r="CI123" s="1070"/>
      <c r="CJ123" s="1071"/>
      <c r="CK123" s="1080"/>
      <c r="CL123" s="1081"/>
      <c r="CM123" s="1081"/>
      <c r="CN123" s="1081"/>
      <c r="CO123" s="1082"/>
      <c r="CP123" s="1090" t="s">
        <v>456</v>
      </c>
      <c r="CQ123" s="1091"/>
      <c r="CR123" s="1091"/>
      <c r="CS123" s="1091"/>
      <c r="CT123" s="1091"/>
      <c r="CU123" s="1091"/>
      <c r="CV123" s="1091"/>
      <c r="CW123" s="1091"/>
      <c r="CX123" s="1091"/>
      <c r="CY123" s="1091"/>
      <c r="CZ123" s="1091"/>
      <c r="DA123" s="1091"/>
      <c r="DB123" s="1091"/>
      <c r="DC123" s="1091"/>
      <c r="DD123" s="1091"/>
      <c r="DE123" s="1091"/>
      <c r="DF123" s="1092"/>
      <c r="DG123" s="1028" t="s">
        <v>457</v>
      </c>
      <c r="DH123" s="1029"/>
      <c r="DI123" s="1029"/>
      <c r="DJ123" s="1029"/>
      <c r="DK123" s="1030"/>
      <c r="DL123" s="1031" t="s">
        <v>457</v>
      </c>
      <c r="DM123" s="1029"/>
      <c r="DN123" s="1029"/>
      <c r="DO123" s="1029"/>
      <c r="DP123" s="1030"/>
      <c r="DQ123" s="1031" t="s">
        <v>457</v>
      </c>
      <c r="DR123" s="1029"/>
      <c r="DS123" s="1029"/>
      <c r="DT123" s="1029"/>
      <c r="DU123" s="1030"/>
      <c r="DV123" s="1032" t="s">
        <v>457</v>
      </c>
      <c r="DW123" s="1033"/>
      <c r="DX123" s="1033"/>
      <c r="DY123" s="1033"/>
      <c r="DZ123" s="1034"/>
    </row>
    <row r="124" spans="1:130" s="226" customFormat="1" ht="26.25" customHeight="1" thickBot="1" x14ac:dyDescent="0.2">
      <c r="A124" s="1129"/>
      <c r="B124" s="1016"/>
      <c r="C124" s="986" t="s">
        <v>440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457</v>
      </c>
      <c r="AB124" s="1029"/>
      <c r="AC124" s="1029"/>
      <c r="AD124" s="1029"/>
      <c r="AE124" s="1030"/>
      <c r="AF124" s="1031" t="s">
        <v>457</v>
      </c>
      <c r="AG124" s="1029"/>
      <c r="AH124" s="1029"/>
      <c r="AI124" s="1029"/>
      <c r="AJ124" s="1030"/>
      <c r="AK124" s="1031" t="s">
        <v>457</v>
      </c>
      <c r="AL124" s="1029"/>
      <c r="AM124" s="1029"/>
      <c r="AN124" s="1029"/>
      <c r="AO124" s="1030"/>
      <c r="AP124" s="1032" t="s">
        <v>457</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7.5</v>
      </c>
      <c r="BR124" s="1098"/>
      <c r="BS124" s="1098"/>
      <c r="BT124" s="1098"/>
      <c r="BU124" s="1098"/>
      <c r="BV124" s="1098">
        <v>10.8</v>
      </c>
      <c r="BW124" s="1098"/>
      <c r="BX124" s="1098"/>
      <c r="BY124" s="1098"/>
      <c r="BZ124" s="1098"/>
      <c r="CA124" s="1098">
        <v>20.5</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v>1107854</v>
      </c>
      <c r="DH124" s="1054"/>
      <c r="DI124" s="1054"/>
      <c r="DJ124" s="1054"/>
      <c r="DK124" s="1055"/>
      <c r="DL124" s="1053">
        <v>1551680</v>
      </c>
      <c r="DM124" s="1054"/>
      <c r="DN124" s="1054"/>
      <c r="DO124" s="1054"/>
      <c r="DP124" s="1055"/>
      <c r="DQ124" s="1053" t="s">
        <v>460</v>
      </c>
      <c r="DR124" s="1054"/>
      <c r="DS124" s="1054"/>
      <c r="DT124" s="1054"/>
      <c r="DU124" s="1055"/>
      <c r="DV124" s="1056" t="s">
        <v>460</v>
      </c>
      <c r="DW124" s="1057"/>
      <c r="DX124" s="1057"/>
      <c r="DY124" s="1057"/>
      <c r="DZ124" s="1058"/>
    </row>
    <row r="125" spans="1:130" s="226" customFormat="1" ht="26.25" customHeight="1" x14ac:dyDescent="0.15">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460</v>
      </c>
      <c r="AB125" s="1029"/>
      <c r="AC125" s="1029"/>
      <c r="AD125" s="1029"/>
      <c r="AE125" s="1030"/>
      <c r="AF125" s="1031" t="s">
        <v>460</v>
      </c>
      <c r="AG125" s="1029"/>
      <c r="AH125" s="1029"/>
      <c r="AI125" s="1029"/>
      <c r="AJ125" s="1030"/>
      <c r="AK125" s="1031" t="s">
        <v>460</v>
      </c>
      <c r="AL125" s="1029"/>
      <c r="AM125" s="1029"/>
      <c r="AN125" s="1029"/>
      <c r="AO125" s="1030"/>
      <c r="AP125" s="1032" t="s">
        <v>461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460</v>
      </c>
      <c r="DH125" s="997"/>
      <c r="DI125" s="997"/>
      <c r="DJ125" s="997"/>
      <c r="DK125" s="997"/>
      <c r="DL125" s="997" t="s">
        <v>460</v>
      </c>
      <c r="DM125" s="997"/>
      <c r="DN125" s="997"/>
      <c r="DO125" s="997"/>
      <c r="DP125" s="997"/>
      <c r="DQ125" s="997" t="s">
        <v>460</v>
      </c>
      <c r="DR125" s="997"/>
      <c r="DS125" s="997"/>
      <c r="DT125" s="997"/>
      <c r="DU125" s="997"/>
      <c r="DV125" s="998" t="s">
        <v>460</v>
      </c>
      <c r="DW125" s="998"/>
      <c r="DX125" s="998"/>
      <c r="DY125" s="998"/>
      <c r="DZ125" s="999"/>
    </row>
    <row r="126" spans="1:130" s="226" customFormat="1" ht="26.25" customHeight="1" thickBot="1" x14ac:dyDescent="0.2">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76710</v>
      </c>
      <c r="AB126" s="1029"/>
      <c r="AC126" s="1029"/>
      <c r="AD126" s="1029"/>
      <c r="AE126" s="1030"/>
      <c r="AF126" s="1031">
        <v>77171</v>
      </c>
      <c r="AG126" s="1029"/>
      <c r="AH126" s="1029"/>
      <c r="AI126" s="1029"/>
      <c r="AJ126" s="1030"/>
      <c r="AK126" s="1031">
        <v>77634</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461</v>
      </c>
      <c r="DH126" s="990"/>
      <c r="DI126" s="990"/>
      <c r="DJ126" s="990"/>
      <c r="DK126" s="990"/>
      <c r="DL126" s="990" t="s">
        <v>460</v>
      </c>
      <c r="DM126" s="990"/>
      <c r="DN126" s="990"/>
      <c r="DO126" s="990"/>
      <c r="DP126" s="990"/>
      <c r="DQ126" s="990" t="s">
        <v>461</v>
      </c>
      <c r="DR126" s="990"/>
      <c r="DS126" s="990"/>
      <c r="DT126" s="990"/>
      <c r="DU126" s="990"/>
      <c r="DV126" s="991" t="s">
        <v>460</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460</v>
      </c>
      <c r="AB127" s="1029"/>
      <c r="AC127" s="1029"/>
      <c r="AD127" s="1029"/>
      <c r="AE127" s="1030"/>
      <c r="AF127" s="1031" t="s">
        <v>460</v>
      </c>
      <c r="AG127" s="1029"/>
      <c r="AH127" s="1029"/>
      <c r="AI127" s="1029"/>
      <c r="AJ127" s="1030"/>
      <c r="AK127" s="1031" t="s">
        <v>460</v>
      </c>
      <c r="AL127" s="1029"/>
      <c r="AM127" s="1029"/>
      <c r="AN127" s="1029"/>
      <c r="AO127" s="1030"/>
      <c r="AP127" s="1032" t="s">
        <v>460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460</v>
      </c>
      <c r="DH127" s="990"/>
      <c r="DI127" s="990"/>
      <c r="DJ127" s="990"/>
      <c r="DK127" s="990"/>
      <c r="DL127" s="990" t="s">
        <v>460</v>
      </c>
      <c r="DM127" s="990"/>
      <c r="DN127" s="990"/>
      <c r="DO127" s="990"/>
      <c r="DP127" s="990"/>
      <c r="DQ127" s="990" t="s">
        <v>460</v>
      </c>
      <c r="DR127" s="990"/>
      <c r="DS127" s="990"/>
      <c r="DT127" s="990"/>
      <c r="DU127" s="990"/>
      <c r="DV127" s="991" t="s">
        <v>460</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355064</v>
      </c>
      <c r="AB128" s="1118"/>
      <c r="AC128" s="1118"/>
      <c r="AD128" s="1118"/>
      <c r="AE128" s="1119"/>
      <c r="AF128" s="1120">
        <v>528808</v>
      </c>
      <c r="AG128" s="1118"/>
      <c r="AH128" s="1118"/>
      <c r="AI128" s="1118"/>
      <c r="AJ128" s="1119"/>
      <c r="AK128" s="1120">
        <v>748587</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474</v>
      </c>
      <c r="BG128" s="1125"/>
      <c r="BH128" s="1125"/>
      <c r="BI128" s="1125"/>
      <c r="BJ128" s="1125"/>
      <c r="BK128" s="1125"/>
      <c r="BL128" s="1126"/>
      <c r="BM128" s="1124">
        <v>12.15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476</v>
      </c>
      <c r="DH128" s="1110"/>
      <c r="DI128" s="1110"/>
      <c r="DJ128" s="1110"/>
      <c r="DK128" s="1110"/>
      <c r="DL128" s="1110" t="s">
        <v>474</v>
      </c>
      <c r="DM128" s="1110"/>
      <c r="DN128" s="1110"/>
      <c r="DO128" s="1110"/>
      <c r="DP128" s="1110"/>
      <c r="DQ128" s="1110" t="s">
        <v>474</v>
      </c>
      <c r="DR128" s="1110"/>
      <c r="DS128" s="1110"/>
      <c r="DT128" s="1110"/>
      <c r="DU128" s="1110"/>
      <c r="DV128" s="1111" t="s">
        <v>474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22831302</v>
      </c>
      <c r="AB129" s="1029"/>
      <c r="AC129" s="1029"/>
      <c r="AD129" s="1029"/>
      <c r="AE129" s="1030"/>
      <c r="AF129" s="1031">
        <v>23545494</v>
      </c>
      <c r="AG129" s="1029"/>
      <c r="AH129" s="1029"/>
      <c r="AI129" s="1029"/>
      <c r="AJ129" s="1030"/>
      <c r="AK129" s="1031">
        <v>23971610</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121</v>
      </c>
      <c r="BG129" s="1139"/>
      <c r="BH129" s="1139"/>
      <c r="BI129" s="1139"/>
      <c r="BJ129" s="1139"/>
      <c r="BK129" s="1139"/>
      <c r="BL129" s="1140"/>
      <c r="BM129" s="1138">
        <v>17.149999999999999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2051113</v>
      </c>
      <c r="AB130" s="1029"/>
      <c r="AC130" s="1029"/>
      <c r="AD130" s="1029"/>
      <c r="AE130" s="1030"/>
      <c r="AF130" s="1031">
        <v>1979818</v>
      </c>
      <c r="AG130" s="1029"/>
      <c r="AH130" s="1029"/>
      <c r="AI130" s="1029"/>
      <c r="AJ130" s="1030"/>
      <c r="AK130" s="1031">
        <v>1951607</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20780189</v>
      </c>
      <c r="AB131" s="1054"/>
      <c r="AC131" s="1054"/>
      <c r="AD131" s="1054"/>
      <c r="AE131" s="1055"/>
      <c r="AF131" s="1053">
        <v>21565676</v>
      </c>
      <c r="AG131" s="1054"/>
      <c r="AH131" s="1054"/>
      <c r="AI131" s="1054"/>
      <c r="AJ131" s="1055"/>
      <c r="AK131" s="1053">
        <v>22020003</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20.5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0.68983973099999996</v>
      </c>
      <c r="AB132" s="1170"/>
      <c r="AC132" s="1170"/>
      <c r="AD132" s="1170"/>
      <c r="AE132" s="1171"/>
      <c r="AF132" s="1172">
        <v>1.2337104569999999</v>
      </c>
      <c r="AG132" s="1170"/>
      <c r="AH132" s="1170"/>
      <c r="AI132" s="1170"/>
      <c r="AJ132" s="1171"/>
      <c r="AK132" s="1172">
        <v>0.73500898299999995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0.8</v>
      </c>
      <c r="AB133" s="1153"/>
      <c r="AC133" s="1153"/>
      <c r="AD133" s="1153"/>
      <c r="AE133" s="1154"/>
      <c r="AF133" s="1152">
        <v>0.9</v>
      </c>
      <c r="AG133" s="1153"/>
      <c r="AH133" s="1153"/>
      <c r="AI133" s="1153"/>
      <c r="AJ133" s="1154"/>
      <c r="AK133" s="1152">
        <v>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7FgELY4d5+BZPKqsP62EH0A0OI1etrE4w9qVhSibvKkmH3FH6ID08sjFTCVimLrRe8z0XMCZxW1z+v99iEgIQ==" saltValue="m7HnqM55L4WuwG+I1oqw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BgSE+bu4Al0O0KBZPJapHJtIw9IvrNHGePuLOy1SVuHcmCkeGSf7o+bkcyRKoPYXOv38CeiqbIqWo282lmqPA==" saltValue="xzKrYanU09BQEBVj9DC+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A5o3sfVuqYETFg1ny7d87qIYjXcBV+mPspcTfekSbAIhoP4nAOj4QbLDjmUSOFs8EvfjlV9rgvsLusnp/zGaw==" saltValue="s2FTneXGNt313CGLN12F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6959807</v>
      </c>
      <c r="AP9" s="292">
        <v>52810</v>
      </c>
      <c r="AQ9" s="293">
        <v>56348</v>
      </c>
      <c r="AR9" s="294">
        <v>-6.3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592041</v>
      </c>
      <c r="AP10" s="295">
        <v>4492</v>
      </c>
      <c r="AQ10" s="296">
        <v>3645</v>
      </c>
      <c r="AR10" s="297">
        <v>23.2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192993</v>
      </c>
      <c r="AP11" s="295">
        <v>1464</v>
      </c>
      <c r="AQ11" s="296">
        <v>3500</v>
      </c>
      <c r="AR11" s="297">
        <v>-58.2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v>13023</v>
      </c>
      <c r="AP12" s="295">
        <v>99</v>
      </c>
      <c r="AQ12" s="296">
        <v>434</v>
      </c>
      <c r="AR12" s="297">
        <v>-77.2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500</v>
      </c>
      <c r="AP13" s="295" t="s">
        <v>500</v>
      </c>
      <c r="AQ13" s="296">
        <v>13</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235579</v>
      </c>
      <c r="AP14" s="295">
        <v>1788</v>
      </c>
      <c r="AQ14" s="296">
        <v>2442</v>
      </c>
      <c r="AR14" s="297">
        <v>-26.8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120991</v>
      </c>
      <c r="AP15" s="295">
        <v>918</v>
      </c>
      <c r="AQ15" s="296">
        <v>1100</v>
      </c>
      <c r="AR15" s="297">
        <v>-16.5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-591843</v>
      </c>
      <c r="AP16" s="295">
        <v>-4491</v>
      </c>
      <c r="AQ16" s="296">
        <v>-4518</v>
      </c>
      <c r="AR16" s="297">
        <v>-0.6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7522591</v>
      </c>
      <c r="AP17" s="295">
        <v>57081</v>
      </c>
      <c r="AQ17" s="296">
        <v>62964</v>
      </c>
      <c r="AR17" s="297">
        <v>-9.3000000000000007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5.78</v>
      </c>
      <c r="AP21" s="308">
        <v>5.98</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102.4</v>
      </c>
      <c r="AP22" s="313">
        <v>99.8</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2485859</v>
      </c>
      <c r="AP32" s="322">
        <v>18862</v>
      </c>
      <c r="AQ32" s="323">
        <v>32962</v>
      </c>
      <c r="AR32" s="324">
        <v>-42.8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v>124797</v>
      </c>
      <c r="AP34" s="322">
        <v>947</v>
      </c>
      <c r="AQ34" s="323">
        <v>46</v>
      </c>
      <c r="AR34" s="324">
        <v>1958.7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173441</v>
      </c>
      <c r="AP35" s="322">
        <v>1316</v>
      </c>
      <c r="AQ35" s="323">
        <v>6858</v>
      </c>
      <c r="AR35" s="324">
        <v>-80.8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312</v>
      </c>
      <c r="AP36" s="322">
        <v>2</v>
      </c>
      <c r="AQ36" s="323">
        <v>1328</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77634</v>
      </c>
      <c r="AP37" s="322">
        <v>589</v>
      </c>
      <c r="AQ37" s="323">
        <v>918</v>
      </c>
      <c r="AR37" s="324">
        <v>-35.799999999999997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-748587</v>
      </c>
      <c r="AP39" s="322">
        <v>-5680</v>
      </c>
      <c r="AQ39" s="323">
        <v>-7068</v>
      </c>
      <c r="AR39" s="324">
        <v>-19.600000000000001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-1951607</v>
      </c>
      <c r="AP40" s="322">
        <v>-14809</v>
      </c>
      <c r="AQ40" s="323">
        <v>-26735</v>
      </c>
      <c r="AR40" s="324">
        <v>-44.6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161849</v>
      </c>
      <c r="AP41" s="322">
        <v>1228</v>
      </c>
      <c r="AQ41" s="323">
        <v>8310</v>
      </c>
      <c r="AR41" s="324">
        <v>-85.2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5734299</v>
      </c>
      <c r="AN51" s="344">
        <v>44168</v>
      </c>
      <c r="AO51" s="345">
        <v>-8.5</v>
      </c>
      <c r="AP51" s="346">
        <v>40632</v>
      </c>
      <c r="AQ51" s="347">
        <v>-0.5</v>
      </c>
      <c r="AR51" s="348">
        <v>-8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3445400</v>
      </c>
      <c r="AN52" s="352">
        <v>26538</v>
      </c>
      <c r="AO52" s="353">
        <v>40.299999999999997</v>
      </c>
      <c r="AP52" s="354">
        <v>21402</v>
      </c>
      <c r="AQ52" s="355">
        <v>-5</v>
      </c>
      <c r="AR52" s="356">
        <v>45.3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8896220</v>
      </c>
      <c r="AN53" s="344">
        <v>68392</v>
      </c>
      <c r="AO53" s="345">
        <v>54.8</v>
      </c>
      <c r="AP53" s="346">
        <v>45375</v>
      </c>
      <c r="AQ53" s="347">
        <v>11.7</v>
      </c>
      <c r="AR53" s="348">
        <v>43.1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3755097</v>
      </c>
      <c r="AN54" s="352">
        <v>28868</v>
      </c>
      <c r="AO54" s="353">
        <v>8.8000000000000007</v>
      </c>
      <c r="AP54" s="354">
        <v>26025</v>
      </c>
      <c r="AQ54" s="355">
        <v>21.6</v>
      </c>
      <c r="AR54" s="356">
        <v>-12.8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6760818</v>
      </c>
      <c r="AN55" s="344">
        <v>51757</v>
      </c>
      <c r="AO55" s="345">
        <v>-24.3</v>
      </c>
      <c r="AP55" s="346">
        <v>44267</v>
      </c>
      <c r="AQ55" s="347">
        <v>-2.4</v>
      </c>
      <c r="AR55" s="348">
        <v>-21.9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3307650</v>
      </c>
      <c r="AN56" s="352">
        <v>25321</v>
      </c>
      <c r="AO56" s="353">
        <v>-12.3</v>
      </c>
      <c r="AP56" s="354">
        <v>26161</v>
      </c>
      <c r="AQ56" s="355">
        <v>0.5</v>
      </c>
      <c r="AR56" s="356">
        <v>-12.8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4016047</v>
      </c>
      <c r="AN57" s="344">
        <v>30643</v>
      </c>
      <c r="AO57" s="345">
        <v>-40.799999999999997</v>
      </c>
      <c r="AP57" s="346">
        <v>40879</v>
      </c>
      <c r="AQ57" s="347">
        <v>-7.7</v>
      </c>
      <c r="AR57" s="348">
        <v>-33.1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1827452</v>
      </c>
      <c r="AN58" s="352">
        <v>13944</v>
      </c>
      <c r="AO58" s="353">
        <v>-44.9</v>
      </c>
      <c r="AP58" s="354">
        <v>24087</v>
      </c>
      <c r="AQ58" s="355">
        <v>-7.9</v>
      </c>
      <c r="AR58" s="356">
        <v>-37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5069777</v>
      </c>
      <c r="AN59" s="344">
        <v>38469</v>
      </c>
      <c r="AO59" s="345">
        <v>25.5</v>
      </c>
      <c r="AP59" s="346">
        <v>42651</v>
      </c>
      <c r="AQ59" s="347">
        <v>4.3</v>
      </c>
      <c r="AR59" s="348">
        <v>21.2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3014013</v>
      </c>
      <c r="AN60" s="352">
        <v>22870</v>
      </c>
      <c r="AO60" s="353">
        <v>64</v>
      </c>
      <c r="AP60" s="354">
        <v>22675</v>
      </c>
      <c r="AQ60" s="355">
        <v>-5.9</v>
      </c>
      <c r="AR60" s="356">
        <v>69.900000000000006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6095432</v>
      </c>
      <c r="AN61" s="359">
        <v>46686</v>
      </c>
      <c r="AO61" s="360">
        <v>1.3</v>
      </c>
      <c r="AP61" s="361">
        <v>42761</v>
      </c>
      <c r="AQ61" s="362">
        <v>1.1000000000000001</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3069922</v>
      </c>
      <c r="AN62" s="352">
        <v>23508</v>
      </c>
      <c r="AO62" s="353">
        <v>11.2</v>
      </c>
      <c r="AP62" s="354">
        <v>24070</v>
      </c>
      <c r="AQ62" s="355">
        <v>0.7</v>
      </c>
      <c r="AR62" s="356">
        <v>10.5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qd7bJGgly2Sz0jcgDLq04Z6V2fHvkCi1ho7wjLJp5CmP2rXM9Jzs9zKY75yTbVGUYD/HJquX4+kS7Q/N7xr5A==" saltValue="cjXfe6CiNC9VrX6EW+lM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wfXzUCqK4q97KdUOv2NmdhKnQcJ+HE97gMrLScO8uNu0UhaWYPiy/6Lwham0aWd/QVyuLnxuQegba7+T0DQaA==" saltValue="O3YDl2xvBiIQ5Z/OFsLg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ppjiilg3nBa7rakRR44lqwjTdYDjPwozSzzr2qlcx7NrexHVtoHJASZbfS3B20vf6XYWDBMOSSGW9cOJh53mA==" saltValue="rByfaTnU3EpxUvRGBeiM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10.76</v>
      </c>
      <c r="G47" s="12">
        <v>11.25</v>
      </c>
      <c r="H47" s="12">
        <v>11.55</v>
      </c>
      <c r="I47" s="12">
        <v>11.12</v>
      </c>
      <c r="J47" s="13">
        <v>10.89</v>
      </c>
    </row>
    <row r="48" spans="2:10" ht="57.75" customHeight="1" x14ac:dyDescent="0.15">
      <c r="B48" s="14"/>
      <c r="C48" s="1214" t="s">
        <v>4</v>
      </c>
      <c r="D48" s="1214"/>
      <c r="E48" s="1215"/>
      <c r="F48" s="15">
        <v>1.63</v>
      </c>
      <c r="G48" s="16">
        <v>2.33</v>
      </c>
      <c r="H48" s="16">
        <v>4.21</v>
      </c>
      <c r="I48" s="16">
        <v>4.49</v>
      </c>
      <c r="J48" s="17">
        <v>4.18</v>
      </c>
    </row>
    <row r="49" spans="2:10" ht="57.75" customHeight="1" thickBot="1" x14ac:dyDescent="0.2">
      <c r="B49" s="18"/>
      <c r="C49" s="1216" t="s">
        <v>5</v>
      </c>
      <c r="D49" s="1216"/>
      <c r="E49" s="1217"/>
      <c r="F49" s="19" t="s">
        <v>547</v>
      </c>
      <c r="G49" s="20">
        <v>1.05</v>
      </c>
      <c r="H49" s="20">
        <v>2.35</v>
      </c>
      <c r="I49" s="20">
        <v>0.33</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Wo++Cg4G9G8k+d5SEnyXDl10ftXUDraCvWJkHijhxF1fuk/OVUPjortppKVxX5YmRwFthkhV3uKio/ZUu8urw==" saltValue="q8wndNEvyXLLyilkbsj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2019-11-05T06:44:57Z</cp:lastPrinted>
  <dcterms:created xsi:type="dcterms:W3CDTF">2019-02-14T02:30:31Z</dcterms:created>
  <dcterms:modified xsi:type="dcterms:W3CDTF">2019-11-05T08:06:15Z</dcterms:modified>
  <cp:category/>
</cp:coreProperties>
</file>